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322" documentId="8_{05B1DD6B-FC03-4951-980B-4C9940C12072}" xr6:coauthVersionLast="47" xr6:coauthVersionMax="47" xr10:uidLastSave="{9557AD16-30D9-4311-964E-0DFFBB1EDB81}"/>
  <bookViews>
    <workbookView xWindow="-120" yWindow="-120" windowWidth="20730" windowHeight="11160" xr2:uid="{259C3B71-1DB4-4FE4-88F0-9E17C04DDCBD}"/>
  </bookViews>
  <sheets>
    <sheet name="PY to CY Comparison Graph" sheetId="3" r:id="rId1"/>
    <sheet name="PY Comparison Tabl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7" i="1"/>
  <c r="D16" i="1"/>
  <c r="D9" i="1"/>
  <c r="D8" i="1"/>
  <c r="D7" i="1"/>
  <c r="B20" i="1"/>
  <c r="B10" i="1"/>
  <c r="C10" i="1" l="1"/>
  <c r="D10" i="1" s="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<sst xmlns="http://schemas.openxmlformats.org/spreadsheetml/2006/main" count="25" uniqueCount="19">
  <si>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</si>
  <si>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</si>
  <si>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</si>
  <si>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</si>
  <si>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</si>
  <si>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</si>
  <si>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</si>
  <si>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</si>
  <si>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</si>
  <si>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</si>
  <si>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</si>
  <si>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</si>
  <si>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</si>
  <si>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</si>
  <si>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</si>
  <si>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</si>
  <si>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</si>
  <si>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</si>
  <si>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April - 04/30/2023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</si>
</sst>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Border="1"/>
    <xf numFmtId="38" fontId="6" fillId="0" borderId="0" xfId="0" applyNumberFormat="1" applyFont="1" applyAlignment="1">
      <alignment vertical="center"/>
    </xf>
    <xf numFmtId="0" fontId="7" fillId="3" borderId="0" xfId="0" applyFont="1" applyFill="1"/>
    <xf numFmtId="0" fontId="9" fillId="3" borderId="0" xfId="0" applyFont="1" applyFill="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xf numFmtId="14" fontId="1" fillId="3" borderId="0" xfId="0" applyNumberFormat="1" applyFont="1" applyFill="1" applyAlignment="1">
      <alignment horizontal="center"/>
    </xf>
    <xf numFmtId="0" fontId="8" fillId="3" borderId="0" xfId="0" applyFont="1" applyFill="1" applyAlignment="1">
      <alignment horizontal="center"/>
    </xf>
    <xf numFmtId="43" fontId="0" fillId="0" borderId="0" xfId="1" applyFont="1"/>
    <xf numFmtId="164" fontId="3" fillId="0" borderId="5" xfId="1" applyNumberFormat="1" applyFont="1" applyBorder="1"/>
    <xf numFmtId="165" fontId="0" fillId="0" borderId="0" xfId="2" applyNumberFormat="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85599985</c:v>
                </c:pt>
                <c:pt idx="1">
                  <c:v>7902000</c:v>
                </c:pt>
                <c:pt idx="2">
                  <c:v>10419632</c:v>
                </c:pt>
                <c:pt idx="3">
                  <c:v>23827363</c:v>
                </c:pt>
                <c:pt idx="4" formatCode="_(* #,##0_);_(* \(#,##0\);_(* &quot;-&quot;??_);_(@_)">
                  <c:v>127748980</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73452356</c:v>
                </c:pt>
                <c:pt idx="1">
                  <c:v>6718680</c:v>
                </c:pt>
                <c:pt idx="2">
                  <c:v>11341000</c:v>
                </c:pt>
                <c:pt idx="3">
                  <c:v>19243429</c:v>
                </c:pt>
                <c:pt idx="4" formatCode="_(* #,##0_);_(* \(#,##0\);_(* &quot;-&quot;??_);_(@_)">
                  <c:v>110755465</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6955254</c:v>
                </c:pt>
                <c:pt idx="1">
                  <c:v>74747109</c:v>
                </c:pt>
                <c:pt idx="2">
                  <c:v>105894</c:v>
                </c:pt>
                <c:pt idx="3" formatCode="_(* #,##0_);_(* \(#,##0\);_(* &quot;-&quot;??_);_(@_)">
                  <c:v>81808257</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8157995</c:v>
                </c:pt>
                <c:pt idx="1">
                  <c:v>56068717</c:v>
                </c:pt>
                <c:pt idx="2">
                  <c:v>1759770</c:v>
                </c:pt>
                <c:pt idx="3" formatCode="_(* #,##0_);_(* \(#,##0\);_(* &quot;-&quot;??_);_(@_)">
                  <c:v>65986482</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19560</xdr:colOff>
      <xdr:row>27</xdr:row>
      <xdr:rowOff>83886</xdr:rowOff>
    </xdr:from>
    <xdr:to>
      <xdr:col>13</xdr:col>
      <xdr:colOff>583406</xdr:colOff>
      <xdr:row>37</xdr:row>
      <xdr:rowOff>172641</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460091" y="5227386"/>
          <a:ext cx="9564971" cy="2083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latin typeface="+mn-lt"/>
              <a:ea typeface="+mn-ea"/>
              <a:cs typeface="+mn-cs"/>
            </a:rPr>
            <a:t>Prior year reported State Revenue of $74.7 million was elevated </a:t>
          </a:r>
          <a:r>
            <a:rPr lang="en-US" sz="1100" baseline="0">
              <a:solidFill>
                <a:schemeClr val="dk1"/>
              </a:solidFill>
              <a:effectLst/>
              <a:latin typeface="+mn-lt"/>
              <a:ea typeface="+mn-ea"/>
              <a:cs typeface="+mn-cs"/>
            </a:rPr>
            <a:t>due to the receipt of $19.9 million in one-time special funding as issued in April 2022. Excluding this one-time special funding, a comparable benchmark for the current period would be $54.8 million.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latin typeface="+mn-lt"/>
              <a:ea typeface="+mn-ea"/>
              <a:cs typeface="+mn-cs"/>
            </a:rPr>
            <a:t>Current year monthly State Revenue reported of $56 million is in-line with this expected benchmark. Furthermore, it represents the first month of additional QBE, Quality Basic Education, revenue to fund the employer portion of administratively mandated health insurance rate increases for certified employees.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latin typeface="+mn-lt"/>
            <a:ea typeface="+mn-ea"/>
            <a:cs typeface="+mn-cs"/>
          </a:endParaRPr>
        </a:p>
        <a:p>
          <a:r>
            <a:rPr lang="en-US" sz="1100" baseline="0">
              <a:solidFill>
                <a:sysClr val="windowText" lastClr="000000"/>
              </a:solidFill>
            </a:rPr>
            <a:t>Both Local Revenue and Other Revenue are again outpacing previous year collections. Local revenue, which consists primarily of property tax receipts as received from the Property Tax Commissioner, has been consistently higher throughout the fiscal year. Furthermore, Other Revenue continues to outperform prior year levels due to increased interest earnings on the District's reserves held in the Local Government Investment Pool and other cash accounts. </a:t>
          </a:r>
          <a:endParaRPr lang="en-US" sz="1100" baseline="0">
            <a:solidFill>
              <a:sysClr val="windowText" lastClr="000000"/>
            </a:solidFill>
            <a:latin typeface="+mn-lt"/>
            <a:ea typeface="+mn-ea"/>
            <a:cs typeface="+mn-cs"/>
          </a:endParaRPr>
        </a:p>
      </xdr:txBody>
    </xdr:sp>
    <xdr:clientData/>
  </xdr:twoCellAnchor>
  <xdr:twoCellAnchor>
    <xdr:from>
      <xdr:col>1</xdr:col>
      <xdr:colOff>28682</xdr:colOff>
      <xdr:row>58</xdr:row>
      <xdr:rowOff>229964</xdr:rowOff>
    </xdr:from>
    <xdr:to>
      <xdr:col>13</xdr:col>
      <xdr:colOff>597518</xdr:colOff>
      <xdr:row>71</xdr:row>
      <xdr:rowOff>47625</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465245" y="11358339"/>
          <a:ext cx="9617586" cy="268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The $110 million in reported current month expenditures is in line with expectations and previous month averages. While overall expenditures decreased as compared to the previous fiscal year</a:t>
          </a:r>
          <a:r>
            <a:rPr lang="en-US" sz="1200">
              <a:solidFill>
                <a:sysClr val="windowText" lastClr="000000"/>
              </a:solidFill>
              <a:latin typeface="+mn-lt"/>
              <a:ea typeface="+mn-ea"/>
              <a:cs typeface="+mn-cs"/>
            </a:rPr>
            <a:t>, April</a:t>
          </a:r>
          <a:r>
            <a:rPr lang="en-US" sz="1200" baseline="0">
              <a:solidFill>
                <a:sysClr val="windowText" lastClr="000000"/>
              </a:solidFill>
              <a:latin typeface="+mn-lt"/>
              <a:ea typeface="+mn-ea"/>
              <a:cs typeface="+mn-cs"/>
            </a:rPr>
            <a:t> 2022 expenditures were elevated due to the issuance of one-time state funded supplements to qualifying employees. </a:t>
          </a:r>
          <a:br>
            <a:rPr lang="en-US" sz="1200" baseline="0">
              <a:solidFill>
                <a:sysClr val="windowText" lastClr="000000"/>
              </a:solidFill>
              <a:latin typeface="+mn-lt"/>
              <a:ea typeface="+mn-ea"/>
              <a:cs typeface="+mn-cs"/>
            </a:rPr>
          </a:br>
          <a:endParaRPr lang="en-US" sz="1200" baseline="0">
            <a:solidFill>
              <a:sysClr val="windowText" lastClr="000000"/>
            </a:solidFill>
            <a:latin typeface="+mn-lt"/>
            <a:ea typeface="+mn-ea"/>
            <a:cs typeface="+mn-cs"/>
          </a:endParaRPr>
        </a:p>
        <a:p>
          <a:r>
            <a:rPr lang="en-US" sz="1200">
              <a:solidFill>
                <a:sysClr val="windowText" lastClr="000000"/>
              </a:solidFill>
              <a:latin typeface="+mn-lt"/>
              <a:ea typeface="+mn-ea"/>
              <a:cs typeface="+mn-cs"/>
            </a:rPr>
            <a:t>The</a:t>
          </a:r>
          <a:r>
            <a:rPr lang="en-US" sz="1200" baseline="0">
              <a:solidFill>
                <a:sysClr val="windowText" lastClr="000000"/>
              </a:solidFill>
              <a:latin typeface="+mn-lt"/>
              <a:ea typeface="+mn-ea"/>
              <a:cs typeface="+mn-cs"/>
            </a:rPr>
            <a:t> current month expenditures are reflective of administratively mandated increases in the employer portion of SHBP, State Health Benefit Plan, insurance. The District's portion of monthly costs for certified staff increased from $945 to $1,580 per person, which represents approximately $4 million in additional health insurance costs per month for all periods moving forward. Additionally, rate increases for the employer portion of classified staff will begin in FY24.</a:t>
          </a:r>
        </a:p>
        <a:p>
          <a:endParaRPr lang="en-US" sz="1200" baseline="0">
            <a:solidFill>
              <a:sysClr val="windowText" lastClr="000000"/>
            </a:solidFill>
            <a:latin typeface="+mn-lt"/>
            <a:ea typeface="+mn-ea"/>
            <a:cs typeface="+mn-cs"/>
          </a:endParaRPr>
        </a:p>
        <a:p>
          <a:r>
            <a:rPr lang="en-US" sz="1200" baseline="0">
              <a:solidFill>
                <a:sysClr val="windowText" lastClr="000000"/>
              </a:solidFill>
              <a:latin typeface="+mn-lt"/>
              <a:ea typeface="+mn-ea"/>
              <a:cs typeface="+mn-cs"/>
            </a:rPr>
            <a:t>Expenditures for instructional teacher salaries for the current month are $38.7 million, notably lagging behind prior year levels of $39.4 million despite increases in </a:t>
          </a:r>
          <a:r>
            <a:rPr lang="en-US" sz="1200" baseline="0">
              <a:solidFill>
                <a:schemeClr val="dk1"/>
              </a:solidFill>
              <a:effectLst/>
              <a:latin typeface="+mn-lt"/>
              <a:ea typeface="+mn-ea"/>
              <a:cs typeface="+mn-cs"/>
            </a:rPr>
            <a:t>the average cost of single educator. Declines in overall staffing due to the nation-wide educator shortage persist to offset individual cost increases. </a:t>
          </a:r>
          <a:r>
            <a:rPr lang="en-US" sz="1200" baseline="0">
              <a:solidFill>
                <a:sysClr val="windowText" lastClr="000000"/>
              </a:solidFill>
              <a:effectLst/>
              <a:latin typeface="+mn-lt"/>
              <a:ea typeface="+mn-ea"/>
              <a:cs typeface="+mn-cs"/>
            </a:rPr>
            <a:t>Furthermore, expenditures for </a:t>
          </a:r>
          <a:r>
            <a:rPr lang="en-US" sz="1200" baseline="0">
              <a:solidFill>
                <a:sysClr val="windowText" lastClr="000000"/>
              </a:solidFill>
              <a:latin typeface="+mn-lt"/>
              <a:ea typeface="+mn-ea"/>
              <a:cs typeface="+mn-cs"/>
            </a:rPr>
            <a:t>Maintenance and Operation were higher than the previous reporting period, primarily driven by the purchase of multiple Public Safety vehicles, as well as rising utility and repair costs. </a:t>
          </a:r>
          <a:endParaRPr lang="en-US" sz="1200">
            <a:solidFill>
              <a:sysClr val="windowText" lastClr="000000"/>
            </a:solidFill>
            <a:latin typeface="+mn-lt"/>
            <a:ea typeface="+mn-ea"/>
            <a:cs typeface="+mn-cs"/>
          </a:endParaRPr>
        </a:p>
      </xdr:txBody>
    </xdr:sp>
    <xdr:clientData/>
  </xdr:twoCellAnchor>
  <xdr:twoCellAnchor>
    <xdr:from>
      <xdr:col>1</xdr:col>
      <xdr:colOff>25468</xdr:colOff>
      <xdr:row>38</xdr:row>
      <xdr:rowOff>141340</xdr:rowOff>
    </xdr:from>
    <xdr:to>
      <xdr:col>13</xdr:col>
      <xdr:colOff>599289</xdr:colOff>
      <xdr:row>58</xdr:row>
      <xdr:rowOff>221875</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topLeftCell="A59" zoomScale="120" zoomScaleNormal="120" workbookViewId="0">
      <selection activeCell="C72" sqref="C72"/>
    </sheetView>
  </sheetViews>
  <sheetFormatPr defaultColWidth="0" defaultRowHeight="15" x14ac:dyDescent="0.25"/>
  <cols>
    <col min="1" max="1" width="6.5703125" style="11" customWidth="1"/>
    <col min="2" max="13" width="11.28515625" style="11" customWidth="1"/>
    <col min="14" max="14" width="15.7109375" style="11" customWidth="1"/>
    <col min="15" max="15" width="6.5703125" style="11" hidden="1" customWidth="1"/>
    <col min="16" max="16" width="9.85546875" hidden="1" customWidth="1"/>
    <col min="17" max="51" width="0" style="11" hidden="1" customWidth="1"/>
    <col min="52" max="16384" width="9.140625" style="11" hidden="1"/>
  </cols>
  <sheetData>
    <row r="2" spans="1:14" x14ac:dyDescent="0.25">
      <c r="B2" s="30" t="s">
        <v>12</v>
      </c>
      <c r="C2" s="30"/>
      <c r="D2" s="30"/>
      <c r="E2" s="30"/>
      <c r="F2" s="30"/>
      <c r="G2" s="30"/>
      <c r="H2" s="30"/>
      <c r="I2" s="30"/>
      <c r="J2" s="30"/>
      <c r="K2" s="30"/>
      <c r="L2" s="30"/>
      <c r="M2" s="30"/>
      <c r="N2" s="30"/>
    </row>
    <row r="3" spans="1:14" x14ac:dyDescent="0.25">
      <c r="B3" s="30" t="s">
        <v>15</v>
      </c>
      <c r="C3" s="30"/>
      <c r="D3" s="30"/>
      <c r="E3" s="30"/>
      <c r="F3" s="30"/>
      <c r="G3" s="30"/>
      <c r="H3" s="30"/>
      <c r="I3" s="30"/>
      <c r="J3" s="30"/>
      <c r="K3" s="30"/>
      <c r="L3" s="30"/>
      <c r="M3" s="30"/>
      <c r="N3" s="30"/>
    </row>
    <row r="4" spans="1:14" x14ac:dyDescent="0.25">
      <c r="B4" s="31" t="s">
        <v>18</v>
      </c>
      <c r="C4" s="31"/>
      <c r="D4" s="31"/>
      <c r="E4" s="31"/>
      <c r="F4" s="31"/>
      <c r="G4" s="31"/>
      <c r="H4" s="31"/>
      <c r="I4" s="31"/>
      <c r="J4" s="31"/>
      <c r="K4" s="31"/>
      <c r="L4" s="31"/>
      <c r="M4" s="31"/>
      <c r="N4" s="31"/>
    </row>
    <row r="5" spans="1:14" x14ac:dyDescent="0.25">
      <c r="B5" s="25"/>
      <c r="C5" s="25"/>
      <c r="D5" s="25"/>
      <c r="E5" s="25"/>
      <c r="F5" s="25"/>
      <c r="G5" s="25"/>
      <c r="H5" s="25"/>
      <c r="I5" s="25"/>
      <c r="J5" s="25"/>
      <c r="K5" s="25"/>
      <c r="L5" s="25"/>
      <c r="M5" s="25"/>
      <c r="N5" s="25"/>
    </row>
    <row r="6" spans="1:14" x14ac:dyDescent="0.25">
      <c r="A6" s="25"/>
      <c r="B6" s="25"/>
      <c r="C6" s="25"/>
      <c r="D6" s="25"/>
      <c r="E6" s="25"/>
      <c r="F6" s="25"/>
      <c r="G6" s="25"/>
      <c r="H6" s="25"/>
      <c r="I6" s="25"/>
      <c r="J6" s="25"/>
      <c r="K6" s="25"/>
      <c r="L6" s="25"/>
      <c r="M6" s="25"/>
      <c r="N6" s="25"/>
    </row>
    <row r="7" spans="1:14" x14ac:dyDescent="0.25">
      <c r="A7" s="25"/>
      <c r="B7" s="25"/>
      <c r="C7" s="25"/>
      <c r="D7" s="25"/>
      <c r="E7" s="25"/>
      <c r="F7" s="25"/>
      <c r="G7" s="25"/>
      <c r="H7" s="25"/>
      <c r="I7" s="25"/>
      <c r="J7" s="25"/>
      <c r="K7" s="25"/>
      <c r="L7" s="25"/>
      <c r="M7" s="25"/>
      <c r="N7" s="25"/>
    </row>
    <row r="29" spans="1:16" s="20" customFormat="1" ht="15.75" customHeight="1" x14ac:dyDescent="0.25">
      <c r="A29" s="21"/>
      <c r="B29" s="21"/>
      <c r="C29" s="21"/>
      <c r="D29" s="21"/>
      <c r="E29" s="21"/>
      <c r="F29" s="21"/>
      <c r="G29" s="21"/>
      <c r="H29" s="21"/>
      <c r="I29" s="21"/>
      <c r="J29" s="21"/>
      <c r="K29" s="21"/>
      <c r="L29" s="21"/>
      <c r="M29" s="21"/>
      <c r="N29" s="21"/>
      <c r="O29" s="11"/>
      <c r="P29"/>
    </row>
    <row r="30" spans="1:16" ht="21" customHeight="1" x14ac:dyDescent="0.25">
      <c r="A30" s="21"/>
      <c r="B30" s="21"/>
      <c r="C30" s="21"/>
      <c r="D30" s="21"/>
      <c r="E30" s="21"/>
      <c r="F30" s="21"/>
      <c r="G30" s="21"/>
      <c r="H30" s="21"/>
      <c r="I30" s="21"/>
      <c r="J30" s="21"/>
      <c r="K30" s="21"/>
      <c r="L30" s="21"/>
      <c r="M30" s="21"/>
      <c r="N30" s="21"/>
    </row>
    <row r="58" spans="2:14" ht="14.25" customHeight="1" x14ac:dyDescent="0.3">
      <c r="B58" s="26"/>
      <c r="C58" s="26"/>
      <c r="D58" s="26"/>
      <c r="E58" s="26"/>
      <c r="F58" s="26"/>
      <c r="G58" s="26"/>
      <c r="H58" s="26"/>
      <c r="I58" s="26"/>
      <c r="J58" s="26"/>
      <c r="K58" s="26"/>
      <c r="L58" s="26"/>
      <c r="M58" s="26"/>
    </row>
    <row r="59" spans="2:14" ht="21.75" customHeight="1" x14ac:dyDescent="0.25">
      <c r="B59" s="21"/>
      <c r="C59" s="21"/>
      <c r="D59" s="21"/>
      <c r="E59" s="21"/>
      <c r="F59" s="21"/>
      <c r="G59" s="21"/>
      <c r="H59" s="21"/>
      <c r="I59" s="21"/>
      <c r="J59" s="21"/>
      <c r="K59" s="21"/>
      <c r="L59" s="21"/>
      <c r="M59" s="21"/>
      <c r="N59" s="21"/>
    </row>
    <row r="60" spans="2:14" ht="15" customHeight="1" x14ac:dyDescent="0.25">
      <c r="B60" s="21"/>
      <c r="C60" s="21"/>
      <c r="D60" s="21"/>
      <c r="E60" s="21"/>
      <c r="F60" s="21"/>
      <c r="G60" s="21"/>
      <c r="H60" s="21"/>
      <c r="I60" s="21"/>
      <c r="J60" s="21"/>
      <c r="K60" s="21"/>
      <c r="L60" s="21"/>
      <c r="M60" s="21"/>
      <c r="N60" s="21"/>
    </row>
    <row r="62" spans="2:14" ht="39" customHeight="1" x14ac:dyDescent="0.25"/>
  </sheetData>
  <mergeCells count="3">
    <mergeCell ref="B2:N2"/>
    <mergeCell ref="B3:N3"/>
    <mergeCell ref="B4:N4"/>
  </mergeCells>
  <pageMargins left="0.6" right="0.6"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C24" sqref="C24"/>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2" t="s">
        <v>12</v>
      </c>
      <c r="B1" s="32"/>
      <c r="C1" s="32"/>
      <c r="D1" s="32"/>
    </row>
    <row r="2" spans="1:6" x14ac:dyDescent="0.25">
      <c r="A2" s="32" t="s">
        <v>13</v>
      </c>
      <c r="B2" s="32"/>
      <c r="C2" s="32"/>
      <c r="D2" s="32"/>
    </row>
    <row r="3" spans="1:6" x14ac:dyDescent="0.25">
      <c r="A3" s="33" t="s">
        <v>18</v>
      </c>
      <c r="B3" s="33"/>
      <c r="C3" s="33"/>
      <c r="D3" s="33"/>
    </row>
    <row r="4" spans="1:6" ht="15.75" thickBot="1" x14ac:dyDescent="0.3">
      <c r="B4" s="1"/>
      <c r="C4" s="1"/>
      <c r="D4" s="1"/>
    </row>
    <row r="5" spans="1:6" ht="15.75" thickBot="1" x14ac:dyDescent="0.3">
      <c r="A5" s="34" t="s">
        <v>10</v>
      </c>
      <c r="B5" s="35"/>
      <c r="C5" s="35"/>
      <c r="D5" s="36"/>
    </row>
    <row r="6" spans="1:6" ht="60.75" customHeight="1" thickBot="1" x14ac:dyDescent="0.3">
      <c r="A6" s="9" t="s">
        <v>14</v>
      </c>
      <c r="B6" s="9" t="s">
        <v>16</v>
      </c>
      <c r="C6" s="9" t="s">
        <v>17</v>
      </c>
      <c r="D6" s="10" t="s">
        <v>0</v>
      </c>
    </row>
    <row r="7" spans="1:6" x14ac:dyDescent="0.25">
      <c r="A7" s="3" t="s">
        <v>2</v>
      </c>
      <c r="B7" s="14">
        <v>6955254</v>
      </c>
      <c r="C7" s="24">
        <v>8157995</v>
      </c>
      <c r="D7" s="18">
        <f>C7-B7</f>
        <v>1202741</v>
      </c>
    </row>
    <row r="8" spans="1:6" x14ac:dyDescent="0.25">
      <c r="A8" s="3" t="s">
        <v>1</v>
      </c>
      <c r="B8" s="14">
        <v>74747109</v>
      </c>
      <c r="C8" s="24">
        <v>56068717</v>
      </c>
      <c r="D8" s="18">
        <f>C8-B8</f>
        <v>-18678392</v>
      </c>
    </row>
    <row r="9" spans="1:6" x14ac:dyDescent="0.25">
      <c r="A9" s="3" t="s">
        <v>3</v>
      </c>
      <c r="B9" s="14">
        <v>105894</v>
      </c>
      <c r="C9" s="24">
        <v>1759770</v>
      </c>
      <c r="D9" s="18">
        <f t="shared" ref="D9" si="0">C9-B9</f>
        <v>1653876</v>
      </c>
    </row>
    <row r="10" spans="1:6" ht="15.75" thickBot="1" x14ac:dyDescent="0.3">
      <c r="A10" s="5" t="s">
        <v>4</v>
      </c>
      <c r="B10" s="13">
        <f>SUM(B7:B9)</f>
        <v>81808257</v>
      </c>
      <c r="C10" s="13">
        <f>SUM(C7:C9)</f>
        <v>65986482</v>
      </c>
      <c r="D10" s="15">
        <f>C10-B10</f>
        <v>-15821775</v>
      </c>
    </row>
    <row r="11" spans="1:6" ht="16.5" thickTop="1" thickBot="1" x14ac:dyDescent="0.3">
      <c r="A11" s="12"/>
      <c r="B11" s="7"/>
      <c r="C11" s="7"/>
      <c r="D11" s="8"/>
    </row>
    <row r="13" spans="1:6" ht="15.75" thickBot="1" x14ac:dyDescent="0.3"/>
    <row r="14" spans="1:6" ht="15.75" thickBot="1" x14ac:dyDescent="0.3">
      <c r="A14" s="34" t="s">
        <v>11</v>
      </c>
      <c r="B14" s="35"/>
      <c r="C14" s="37"/>
      <c r="D14" s="36"/>
    </row>
    <row r="15" spans="1:6" ht="60.75" customHeight="1" thickBot="1" x14ac:dyDescent="0.3">
      <c r="A15" s="9" t="s">
        <v>14</v>
      </c>
      <c r="B15" s="22" t="s">
        <v>16</v>
      </c>
      <c r="C15" s="10" t="s">
        <v>17</v>
      </c>
      <c r="D15" s="23" t="s">
        <v>0</v>
      </c>
    </row>
    <row r="16" spans="1:6" x14ac:dyDescent="0.25">
      <c r="A16" s="3" t="s">
        <v>5</v>
      </c>
      <c r="B16" s="14">
        <v>85599985</v>
      </c>
      <c r="C16" s="19">
        <v>73452356</v>
      </c>
      <c r="D16" s="18">
        <f>C16-B16</f>
        <v>-12147629</v>
      </c>
      <c r="F16" s="27"/>
    </row>
    <row r="17" spans="1:6" x14ac:dyDescent="0.25">
      <c r="A17" s="3" t="s">
        <v>6</v>
      </c>
      <c r="B17" s="14">
        <v>7902000</v>
      </c>
      <c r="C17" s="4">
        <v>6718680</v>
      </c>
      <c r="D17" s="18">
        <f>C17-B17</f>
        <v>-1183320</v>
      </c>
      <c r="F17" s="27"/>
    </row>
    <row r="18" spans="1:6" x14ac:dyDescent="0.25">
      <c r="A18" s="3" t="s">
        <v>7</v>
      </c>
      <c r="B18" s="14">
        <v>10419632</v>
      </c>
      <c r="C18" s="19">
        <v>11341000</v>
      </c>
      <c r="D18" s="18">
        <f t="shared" ref="D18" si="1">C18-B18</f>
        <v>921368</v>
      </c>
      <c r="F18" s="27"/>
    </row>
    <row r="19" spans="1:6" x14ac:dyDescent="0.25">
      <c r="A19" s="3" t="s">
        <v>8</v>
      </c>
      <c r="B19" s="14">
        <v>23827363</v>
      </c>
      <c r="C19" s="2">
        <v>19243429</v>
      </c>
      <c r="D19" s="18">
        <f>C19-B19</f>
        <v>-4583934</v>
      </c>
      <c r="F19" s="27"/>
    </row>
    <row r="20" spans="1:6" ht="15.75" thickBot="1" x14ac:dyDescent="0.3">
      <c r="A20" s="5" t="s">
        <v>9</v>
      </c>
      <c r="B20" s="13">
        <f>SUM(B16:B19)</f>
        <v>127748980</v>
      </c>
      <c r="C20" s="13">
        <f>SUM(C16:C19)</f>
        <v>110755465</v>
      </c>
      <c r="D20" s="28">
        <f>C20-B20</f>
        <v>-16993515</v>
      </c>
      <c r="F20" s="29"/>
    </row>
    <row r="21" spans="1:6" ht="16.5" thickTop="1" thickBot="1" x14ac:dyDescent="0.3">
      <c r="A21" s="6"/>
      <c r="B21" s="7"/>
      <c r="C21" s="7"/>
      <c r="D21" s="8"/>
    </row>
    <row r="23" spans="1:6" x14ac:dyDescent="0.25">
      <c r="B23" s="16"/>
      <c r="C23" s="17"/>
      <c r="D23" s="17"/>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cp:lastModifiedBy>
  <cp:lastPrinted>2023-05-15T23:42:23Z</cp:lastPrinted>
  <dcterms:created xsi:type="dcterms:W3CDTF">2021-09-22T12:28:47Z</dcterms:created>
  <dcterms:modified xsi:type="dcterms:W3CDTF">2023-05-15T23:45:16Z</dcterms:modified>
</cp:coreProperties>
</file>