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dcsd-my.sharepoint.com/personal/e20212927_dekalbschoolsga_org/Documents/Desktop/"/>
    </mc:Choice>
  </mc:AlternateContent>
  <xr:revisionPtr revIDLastSave="322" documentId="8_{05B1DD6B-FC03-4951-980B-4C9940C12072}" xr6:coauthVersionLast="47" xr6:coauthVersionMax="47" xr10:uidLastSave="{9557AD16-30D9-4311-964E-0DFFBB1EDB81}"/>
  <bookViews>
    <workbookView xWindow="-120" yWindow="-120" windowWidth="20730" windowHeight="11160" xr2:uid="{259C3B71-1DB4-4FE4-88F0-9E17C04DDCBD}"/>
  </bookViews>
  <sheets>
    <sheet name="PY to CY Comparison Graph" sheetId="3" r:id="rId1"/>
    <sheet name="PY Comparison Table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8" i="1" l="1"/>
  <c r="D17" i="1"/>
  <c r="D16" i="1"/>
  <c r="D9" i="1"/>
  <c r="D8" i="1"/>
  <c r="D7" i="1"/>
  <c r="B20" i="1"/>
  <c r="B10" i="1"/>
  <c r="C10" i="1" l="1"/>
  <c r="D10" i="1" s="1"/>
  <c r="D19" i="1" l="1"/>
  <c r="C20" i="1"/>
  <c r="D20" i="1" l="1"/>
</calcChain>
</file>

<file path=xl/sharedStrings.xml><?xml version="1.0" encoding="utf-8"?>
<sst xmlns="http://schemas.openxmlformats.org/spreadsheetml/2006/main" count="25" uniqueCount="19">
  <si>
    <t>Difference</t>
  </si>
  <si>
    <t>State Revenue</t>
  </si>
  <si>
    <t>Local Revenue</t>
  </si>
  <si>
    <t>Other Revenue</t>
  </si>
  <si>
    <t>Total Revenue</t>
  </si>
  <si>
    <t>Instruction</t>
  </si>
  <si>
    <t>Pupil Services</t>
  </si>
  <si>
    <t>Maintenance and Operation</t>
  </si>
  <si>
    <t>Other Functions</t>
  </si>
  <si>
    <t>Total Expenditures</t>
  </si>
  <si>
    <t xml:space="preserve">Revenues: </t>
  </si>
  <si>
    <t xml:space="preserve">Expenditures: </t>
  </si>
  <si>
    <t>DEKALB COUNTY BOARD OF EDUCATION</t>
  </si>
  <si>
    <t>GENERAL FUND - PRIOR YEAR COMPARISON</t>
  </si>
  <si>
    <t>Description</t>
  </si>
  <si>
    <t>GENERAL FUND - PRIOR YEAR COMPARISON CHARTS</t>
  </si>
  <si>
    <t>FY22 - Prior Fiscal Year</t>
  </si>
  <si>
    <t>FY23 - Current Fiscal Year</t>
  </si>
  <si>
    <t>April - 04/30/2023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</si>
</sst>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0"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b/>
      <sz val="11"/>
      <color theme="1"/>
      <name val="Calibri"/>
      <family val="2"/>
    </font>
    <font>
      <sz val="11"/>
      <color rgb="FF000000"/>
      <name val="Calibri"/>
      <family val="2"/>
      <scheme val="minor"/>
    </font>
    <font>
      <sz val="11"/>
      <color theme="1"/>
      <name val="Calibri"/>
      <family val="2"/>
    </font>
    <font>
      <i/>
      <sz val="11"/>
      <color theme="1"/>
      <name val="Calibri"/>
      <family val="2"/>
      <scheme val="minor"/>
    </font>
    <font>
      <i/>
      <sz val="14"/>
      <color theme="1"/>
      <name val="Calibri"/>
      <family val="2"/>
      <scheme val="minor"/>
    </font>
    <font>
      <sz val="12"/>
      <color theme="1"/>
      <name val="Calibri"/>
      <family val="2"/>
      <scheme val="minor"/>
    </font>
  </fonts>
  <fills count="4">
    <fill>
      <patternFill patternType="none"/>
    </fill>
    <fill>
      <patternFill patternType="gray125"/>
    </fill>
    <fill>
      <patternFill patternType="solid">
        <fgColor indexed="42"/>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style="double">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3">
    <xf numFmtId="0" fontId="0" fillId="0" borderId="0"/>
    <xf numFmtId="43" fontId="2" fillId="0" borderId="0" applyFont="0" applyFill="0" applyBorder="0" applyAlignment="0" applyProtection="0"/>
    <xf numFmtId="9" fontId="2" fillId="0" borderId="0" applyFont="0" applyFill="0" applyBorder="0" applyAlignment="0" applyProtection="0"/>
  </cellStyleXfs>
  <cellXfs count="38">
    <xf numFmtId="0" fontId="0" fillId="0" borderId="0" xfId="0"/>
    <xf numFmtId="0" fontId="0" fillId="0" borderId="0" xfId="0" applyAlignment="1">
      <alignment horizontal="center"/>
    </xf>
    <xf numFmtId="38" fontId="0" fillId="0" borderId="1" xfId="0" applyNumberFormat="1" applyBorder="1"/>
    <xf numFmtId="0" fontId="0" fillId="0" borderId="3" xfId="0" applyBorder="1"/>
    <xf numFmtId="38" fontId="0" fillId="0" borderId="0" xfId="0" applyNumberFormat="1"/>
    <xf numFmtId="0" fontId="1" fillId="0" borderId="3" xfId="0" applyFont="1" applyBorder="1"/>
    <xf numFmtId="0" fontId="0" fillId="0" borderId="6" xfId="0" applyBorder="1"/>
    <xf numFmtId="0" fontId="0" fillId="0" borderId="7" xfId="0" applyBorder="1"/>
    <xf numFmtId="0" fontId="0" fillId="0" borderId="8" xfId="0" applyBorder="1"/>
    <xf numFmtId="0" fontId="4" fillId="2" borderId="9"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0" fillId="3" borderId="0" xfId="0" applyFill="1"/>
    <xf numFmtId="0" fontId="1" fillId="0" borderId="6" xfId="0" applyFont="1" applyBorder="1"/>
    <xf numFmtId="164" fontId="0" fillId="0" borderId="2" xfId="1" applyNumberFormat="1" applyFont="1" applyBorder="1"/>
    <xf numFmtId="3" fontId="0" fillId="0" borderId="0" xfId="0" applyNumberFormat="1"/>
    <xf numFmtId="164" fontId="3" fillId="0" borderId="5" xfId="0" applyNumberFormat="1" applyFont="1" applyBorder="1"/>
    <xf numFmtId="164" fontId="0" fillId="0" borderId="0" xfId="0" applyNumberFormat="1"/>
    <xf numFmtId="10" fontId="0" fillId="0" borderId="0" xfId="2" applyNumberFormat="1" applyFont="1"/>
    <xf numFmtId="164" fontId="3" fillId="0" borderId="4" xfId="0" applyNumberFormat="1" applyFont="1" applyBorder="1"/>
    <xf numFmtId="38" fontId="6" fillId="0" borderId="0" xfId="0" applyNumberFormat="1" applyFont="1" applyAlignment="1">
      <alignment vertical="center"/>
    </xf>
    <xf numFmtId="0" fontId="7" fillId="3" borderId="0" xfId="0" applyFont="1" applyFill="1"/>
    <xf numFmtId="0" fontId="9" fillId="3" borderId="0" xfId="0" applyFont="1" applyFill="1" applyAlignment="1">
      <alignment vertical="top" wrapText="1"/>
    </xf>
    <xf numFmtId="0" fontId="4" fillId="2" borderId="10" xfId="0" applyFont="1" applyFill="1" applyBorder="1" applyAlignment="1">
      <alignment horizontal="center" vertical="center" wrapText="1"/>
    </xf>
    <xf numFmtId="0" fontId="4" fillId="2" borderId="13" xfId="0" applyFont="1" applyFill="1" applyBorder="1" applyAlignment="1">
      <alignment horizontal="center" vertical="center" wrapText="1"/>
    </xf>
    <xf numFmtId="3" fontId="5" fillId="0" borderId="0" xfId="0" applyNumberFormat="1" applyFont="1"/>
    <xf numFmtId="14" fontId="1" fillId="3" borderId="0" xfId="0" applyNumberFormat="1" applyFont="1" applyFill="1" applyAlignment="1">
      <alignment horizontal="center"/>
    </xf>
    <xf numFmtId="0" fontId="8" fillId="3" borderId="0" xfId="0" applyFont="1" applyFill="1" applyAlignment="1">
      <alignment horizontal="center"/>
    </xf>
    <xf numFmtId="43" fontId="0" fillId="0" borderId="0" xfId="1" applyFont="1"/>
    <xf numFmtId="164" fontId="3" fillId="0" borderId="5" xfId="1" applyNumberFormat="1" applyFont="1" applyBorder="1"/>
    <xf numFmtId="165" fontId="0" fillId="0" borderId="0" xfId="2" applyNumberFormat="1" applyFont="1"/>
    <xf numFmtId="0" fontId="1" fillId="3" borderId="0" xfId="0" applyFont="1" applyFill="1" applyAlignment="1">
      <alignment horizontal="center"/>
    </xf>
    <xf numFmtId="14" fontId="1" fillId="3" borderId="0" xfId="0" applyNumberFormat="1" applyFont="1" applyFill="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baseline="0">
                <a:effectLst/>
              </a:rPr>
              <a:t>Expenditures Comparison</a:t>
            </a:r>
            <a:endParaRPr lang="en-US" sz="14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'PY Comparison Tables'!$B$15</c:f>
              <c:strCache>
                <c:ptCount val="1"/>
                <c:pt idx="0">
                  <c:v>FY22 - Prior Fiscal Year</c:v>
                </c:pt>
              </c:strCache>
            </c:strRef>
          </c:tx>
          <c:spPr>
            <a:solidFill>
              <a:schemeClr val="accent1"/>
            </a:solidFill>
            <a:ln>
              <a:noFill/>
            </a:ln>
            <a:effectLst/>
            <a:sp3d/>
          </c:spPr>
          <c:invertIfNegative val="0"/>
          <c:cat>
            <c:strRef>
              <c:f>'PY Comparison Tables'!$A$16:$A$20</c:f>
              <c:strCache>
                <c:ptCount val="5"/>
                <c:pt idx="0">
                  <c:v>Instruction</c:v>
                </c:pt>
                <c:pt idx="1">
                  <c:v>Pupil Services</c:v>
                </c:pt>
                <c:pt idx="2">
                  <c:v>Maintenance and Operation</c:v>
                </c:pt>
                <c:pt idx="3">
                  <c:v>Other Functions</c:v>
                </c:pt>
                <c:pt idx="4">
                  <c:v>Total Expenditures</c:v>
                </c:pt>
              </c:strCache>
            </c:strRef>
          </c:cat>
          <c:val>
            <c:numRef>
              <c:f>'PY Comparison Tables'!$B$16:$B$20</c:f>
              <c:numCache>
                <c:formatCode>#,##0</c:formatCode>
                <c:ptCount val="5"/>
                <c:pt idx="0">
                  <c:v>85599985</c:v>
                </c:pt>
                <c:pt idx="1">
                  <c:v>7902000</c:v>
                </c:pt>
                <c:pt idx="2">
                  <c:v>10419632</c:v>
                </c:pt>
                <c:pt idx="3">
                  <c:v>23827363</c:v>
                </c:pt>
                <c:pt idx="4" formatCode="_(* #,##0_);_(* \(#,##0\);_(* &quot;-&quot;??_);_(@_)">
                  <c:v>127748980</c:v>
                </c:pt>
              </c:numCache>
            </c:numRef>
          </c:val>
          <c:extLst>
            <c:ext xmlns:c16="http://schemas.microsoft.com/office/drawing/2014/chart" uri="{C3380CC4-5D6E-409C-BE32-E72D297353CC}">
              <c16:uniqueId val="{00000000-FD9C-44DF-9FFF-8C9AAF5B3ACA}"/>
            </c:ext>
          </c:extLst>
        </c:ser>
        <c:ser>
          <c:idx val="1"/>
          <c:order val="1"/>
          <c:tx>
            <c:strRef>
              <c:f>'PY Comparison Tables'!$C$15</c:f>
              <c:strCache>
                <c:ptCount val="1"/>
                <c:pt idx="0">
                  <c:v>FY23 - Current Fiscal Year</c:v>
                </c:pt>
              </c:strCache>
            </c:strRef>
          </c:tx>
          <c:spPr>
            <a:solidFill>
              <a:schemeClr val="accent2"/>
            </a:solidFill>
            <a:ln>
              <a:noFill/>
            </a:ln>
            <a:effectLst/>
            <a:sp3d/>
          </c:spPr>
          <c:invertIfNegative val="0"/>
          <c:cat>
            <c:strRef>
              <c:f>'PY Comparison Tables'!$A$16:$A$20</c:f>
              <c:strCache>
                <c:ptCount val="5"/>
                <c:pt idx="0">
                  <c:v>Instruction</c:v>
                </c:pt>
                <c:pt idx="1">
                  <c:v>Pupil Services</c:v>
                </c:pt>
                <c:pt idx="2">
                  <c:v>Maintenance and Operation</c:v>
                </c:pt>
                <c:pt idx="3">
                  <c:v>Other Functions</c:v>
                </c:pt>
                <c:pt idx="4">
                  <c:v>Total Expenditures</c:v>
                </c:pt>
              </c:strCache>
            </c:strRef>
          </c:cat>
          <c:val>
            <c:numRef>
              <c:f>'PY Comparison Tables'!$C$16:$C$20</c:f>
              <c:numCache>
                <c:formatCode>#,##0_);[Red]\(#,##0\)</c:formatCode>
                <c:ptCount val="5"/>
                <c:pt idx="0">
                  <c:v>73452356</c:v>
                </c:pt>
                <c:pt idx="1">
                  <c:v>6718680</c:v>
                </c:pt>
                <c:pt idx="2">
                  <c:v>11341000</c:v>
                </c:pt>
                <c:pt idx="3">
                  <c:v>19243429</c:v>
                </c:pt>
                <c:pt idx="4" formatCode="_(* #,##0_);_(* \(#,##0\);_(* &quot;-&quot;??_);_(@_)">
                  <c:v>110755465</c:v>
                </c:pt>
              </c:numCache>
            </c:numRef>
          </c:val>
          <c:extLst>
            <c:ext xmlns:c16="http://schemas.microsoft.com/office/drawing/2014/chart" uri="{C3380CC4-5D6E-409C-BE32-E72D297353CC}">
              <c16:uniqueId val="{00000001-FD9C-44DF-9FFF-8C9AAF5B3ACA}"/>
            </c:ext>
          </c:extLst>
        </c:ser>
        <c:dLbls>
          <c:showLegendKey val="0"/>
          <c:showVal val="0"/>
          <c:showCatName val="0"/>
          <c:showSerName val="0"/>
          <c:showPercent val="0"/>
          <c:showBubbleSize val="0"/>
        </c:dLbls>
        <c:gapWidth val="150"/>
        <c:shape val="box"/>
        <c:axId val="1089799999"/>
        <c:axId val="1089810815"/>
        <c:axId val="0"/>
      </c:bar3DChart>
      <c:catAx>
        <c:axId val="108979999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810815"/>
        <c:crosses val="autoZero"/>
        <c:auto val="1"/>
        <c:lblAlgn val="ctr"/>
        <c:lblOffset val="100"/>
        <c:noMultiLvlLbl val="0"/>
      </c:catAx>
      <c:valAx>
        <c:axId val="10898108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799999"/>
        <c:crosses val="autoZero"/>
        <c:crossBetween val="between"/>
      </c:valAx>
      <c:dTable>
        <c:showHorzBorder val="0"/>
        <c:showVertBorder val="0"/>
        <c:showOutline val="0"/>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Revenues</a:t>
            </a:r>
            <a:r>
              <a:rPr lang="en-US" b="1" baseline="0"/>
              <a:t> Comparison</a:t>
            </a:r>
            <a:endParaRPr lang="en-US"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'PY Comparison Tables'!$B$6</c:f>
              <c:strCache>
                <c:ptCount val="1"/>
                <c:pt idx="0">
                  <c:v>FY22 - Prior Fiscal Year</c:v>
                </c:pt>
              </c:strCache>
            </c:strRef>
          </c:tx>
          <c:spPr>
            <a:solidFill>
              <a:schemeClr val="accent6"/>
            </a:solidFill>
            <a:ln>
              <a:noFill/>
            </a:ln>
            <a:effectLst/>
            <a:sp3d/>
          </c:spPr>
          <c:invertIfNegative val="0"/>
          <c:cat>
            <c:strRef>
              <c:f>'PY Comparison Tables'!$A$7:$A$10</c:f>
              <c:strCache>
                <c:ptCount val="4"/>
                <c:pt idx="0">
                  <c:v>Local Revenue</c:v>
                </c:pt>
                <c:pt idx="1">
                  <c:v>State Revenue</c:v>
                </c:pt>
                <c:pt idx="2">
                  <c:v>Other Revenue</c:v>
                </c:pt>
                <c:pt idx="3">
                  <c:v>Total Revenue</c:v>
                </c:pt>
              </c:strCache>
            </c:strRef>
          </c:cat>
          <c:val>
            <c:numRef>
              <c:f>'PY Comparison Tables'!$B$7:$B$10</c:f>
              <c:numCache>
                <c:formatCode>#,##0</c:formatCode>
                <c:ptCount val="4"/>
                <c:pt idx="0">
                  <c:v>6955254</c:v>
                </c:pt>
                <c:pt idx="1">
                  <c:v>74747109</c:v>
                </c:pt>
                <c:pt idx="2">
                  <c:v>105894</c:v>
                </c:pt>
                <c:pt idx="3" formatCode="_(* #,##0_);_(* \(#,##0\);_(* &quot;-&quot;??_);_(@_)">
                  <c:v>81808257</c:v>
                </c:pt>
              </c:numCache>
            </c:numRef>
          </c:val>
          <c:extLst>
            <c:ext xmlns:c16="http://schemas.microsoft.com/office/drawing/2014/chart" uri="{C3380CC4-5D6E-409C-BE32-E72D297353CC}">
              <c16:uniqueId val="{00000000-F4F6-4A4A-885F-0D6CE4E4C70E}"/>
            </c:ext>
          </c:extLst>
        </c:ser>
        <c:ser>
          <c:idx val="1"/>
          <c:order val="1"/>
          <c:tx>
            <c:strRef>
              <c:f>'PY Comparison Tables'!$C$6</c:f>
              <c:strCache>
                <c:ptCount val="1"/>
                <c:pt idx="0">
                  <c:v>FY23 - Current Fiscal Year</c:v>
                </c:pt>
              </c:strCache>
            </c:strRef>
          </c:tx>
          <c:spPr>
            <a:solidFill>
              <a:schemeClr val="accent5"/>
            </a:solidFill>
            <a:ln>
              <a:noFill/>
            </a:ln>
            <a:effectLst/>
            <a:sp3d/>
          </c:spPr>
          <c:invertIfNegative val="0"/>
          <c:cat>
            <c:strRef>
              <c:f>'PY Comparison Tables'!$A$7:$A$10</c:f>
              <c:strCache>
                <c:ptCount val="4"/>
                <c:pt idx="0">
                  <c:v>Local Revenue</c:v>
                </c:pt>
                <c:pt idx="1">
                  <c:v>State Revenue</c:v>
                </c:pt>
                <c:pt idx="2">
                  <c:v>Other Revenue</c:v>
                </c:pt>
                <c:pt idx="3">
                  <c:v>Total Revenue</c:v>
                </c:pt>
              </c:strCache>
            </c:strRef>
          </c:cat>
          <c:val>
            <c:numRef>
              <c:f>'PY Comparison Tables'!$C$7:$C$10</c:f>
              <c:numCache>
                <c:formatCode>#,##0</c:formatCode>
                <c:ptCount val="4"/>
                <c:pt idx="0">
                  <c:v>8157995</c:v>
                </c:pt>
                <c:pt idx="1">
                  <c:v>56068717</c:v>
                </c:pt>
                <c:pt idx="2">
                  <c:v>1759770</c:v>
                </c:pt>
                <c:pt idx="3" formatCode="_(* #,##0_);_(* \(#,##0\);_(* &quot;-&quot;??_);_(@_)">
                  <c:v>65986482</c:v>
                </c:pt>
              </c:numCache>
            </c:numRef>
          </c:val>
          <c:extLst>
            <c:ext xmlns:c16="http://schemas.microsoft.com/office/drawing/2014/chart" uri="{C3380CC4-5D6E-409C-BE32-E72D297353CC}">
              <c16:uniqueId val="{00000001-F4F6-4A4A-885F-0D6CE4E4C70E}"/>
            </c:ext>
          </c:extLst>
        </c:ser>
        <c:dLbls>
          <c:showLegendKey val="0"/>
          <c:showVal val="0"/>
          <c:showCatName val="0"/>
          <c:showSerName val="0"/>
          <c:showPercent val="0"/>
          <c:showBubbleSize val="0"/>
        </c:dLbls>
        <c:gapWidth val="150"/>
        <c:shape val="box"/>
        <c:axId val="250133423"/>
        <c:axId val="250114287"/>
        <c:axId val="0"/>
      </c:bar3DChart>
      <c:catAx>
        <c:axId val="2501334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0114287"/>
        <c:crosses val="autoZero"/>
        <c:auto val="1"/>
        <c:lblAlgn val="ctr"/>
        <c:lblOffset val="100"/>
        <c:noMultiLvlLbl val="0"/>
      </c:catAx>
      <c:valAx>
        <c:axId val="25011428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0133423"/>
        <c:crosses val="autoZero"/>
        <c:crossBetween val="between"/>
      </c:valAx>
      <c:dTable>
        <c:showHorzBorder val="0"/>
        <c:showVertBorder val="0"/>
        <c:showOutline val="0"/>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19560</xdr:colOff>
      <xdr:row>27</xdr:row>
      <xdr:rowOff>83886</xdr:rowOff>
    </xdr:from>
    <xdr:to>
      <xdr:col>13</xdr:col>
      <xdr:colOff>583406</xdr:colOff>
      <xdr:row>37</xdr:row>
      <xdr:rowOff>172641</xdr:rowOff>
    </xdr:to>
    <xdr:sp macro="" textlink="">
      <xdr:nvSpPr>
        <xdr:cNvPr id="2" name="TextBox 1">
          <a:extLst>
            <a:ext uri="{FF2B5EF4-FFF2-40B4-BE49-F238E27FC236}">
              <a16:creationId xmlns:a16="http://schemas.microsoft.com/office/drawing/2014/main" id="{925DA79B-51C1-4068-9A4B-E41F17281127}"/>
            </a:ext>
          </a:extLst>
        </xdr:cNvPr>
        <xdr:cNvSpPr txBox="1"/>
      </xdr:nvSpPr>
      <xdr:spPr>
        <a:xfrm>
          <a:off x="460091" y="5227386"/>
          <a:ext cx="9564971" cy="20830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ysClr val="windowText" lastClr="000000"/>
              </a:solidFill>
              <a:latin typeface="+mn-lt"/>
              <a:ea typeface="+mn-ea"/>
              <a:cs typeface="+mn-cs"/>
            </a:rPr>
            <a:t>Prior year reported State Revenue of $74.7 million was elevated </a:t>
          </a:r>
          <a:r>
            <a:rPr lang="en-US" sz="1100" baseline="0">
              <a:solidFill>
                <a:schemeClr val="dk1"/>
              </a:solidFill>
              <a:effectLst/>
              <a:latin typeface="+mn-lt"/>
              <a:ea typeface="+mn-ea"/>
              <a:cs typeface="+mn-cs"/>
            </a:rPr>
            <a:t>due to the receipt of $19.9 million in one-time special funding as issued in April 2022. Excluding this one-time special funding, a comparable benchmark for the current period would be $54.8 million.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ysClr val="windowText" lastClr="000000"/>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ysClr val="windowText" lastClr="000000"/>
              </a:solidFill>
              <a:latin typeface="+mn-lt"/>
              <a:ea typeface="+mn-ea"/>
              <a:cs typeface="+mn-cs"/>
            </a:rPr>
            <a:t>Current year monthly State Revenue reported of $56 million is in-line with this expected benchmark. Furthermore, it represents the first month of additional QBE, Quality Basic Education, revenue to fund the employer portion of administratively mandated health insurance rate increases for certified employees.</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ysClr val="windowText" lastClr="000000"/>
            </a:solidFill>
            <a:latin typeface="+mn-lt"/>
            <a:ea typeface="+mn-ea"/>
            <a:cs typeface="+mn-cs"/>
          </a:endParaRPr>
        </a:p>
        <a:p>
          <a:r>
            <a:rPr lang="en-US" sz="1100" baseline="0">
              <a:solidFill>
                <a:sysClr val="windowText" lastClr="000000"/>
              </a:solidFill>
            </a:rPr>
            <a:t>Both Local Revenue and Other Revenue are again outpacing previous year collections. Local revenue, which consists primarily of property tax receipts as received from the Property Tax Commissioner, has been consistently higher throughout the fiscal year. Furthermore, Other Revenue continues to outperform prior year levels due to increased interest earnings on the District's reserves held in the Local Government Investment Pool and other cash accounts. </a:t>
          </a:r>
          <a:endParaRPr lang="en-US" sz="1100" baseline="0">
            <a:solidFill>
              <a:sysClr val="windowText" lastClr="000000"/>
            </a:solidFill>
            <a:latin typeface="+mn-lt"/>
            <a:ea typeface="+mn-ea"/>
            <a:cs typeface="+mn-cs"/>
          </a:endParaRPr>
        </a:p>
      </xdr:txBody>
    </xdr:sp>
    <xdr:clientData/>
  </xdr:twoCellAnchor>
  <xdr:twoCellAnchor>
    <xdr:from>
      <xdr:col>1</xdr:col>
      <xdr:colOff>28682</xdr:colOff>
      <xdr:row>58</xdr:row>
      <xdr:rowOff>229964</xdr:rowOff>
    </xdr:from>
    <xdr:to>
      <xdr:col>13</xdr:col>
      <xdr:colOff>597518</xdr:colOff>
      <xdr:row>71</xdr:row>
      <xdr:rowOff>47625</xdr:rowOff>
    </xdr:to>
    <xdr:sp macro="" textlink="">
      <xdr:nvSpPr>
        <xdr:cNvPr id="10" name="TextBox 9">
          <a:extLst>
            <a:ext uri="{FF2B5EF4-FFF2-40B4-BE49-F238E27FC236}">
              <a16:creationId xmlns:a16="http://schemas.microsoft.com/office/drawing/2014/main" id="{58CE7D9F-6A6F-4765-954C-98589C62D3B0}"/>
            </a:ext>
          </a:extLst>
        </xdr:cNvPr>
        <xdr:cNvSpPr txBox="1"/>
      </xdr:nvSpPr>
      <xdr:spPr>
        <a:xfrm>
          <a:off x="465245" y="11358339"/>
          <a:ext cx="9617586" cy="2683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aseline="0">
              <a:solidFill>
                <a:sysClr val="windowText" lastClr="000000"/>
              </a:solidFill>
              <a:latin typeface="+mn-lt"/>
              <a:ea typeface="+mn-ea"/>
              <a:cs typeface="+mn-cs"/>
            </a:rPr>
            <a:t>The $110 million in reported current month expenditures is in line with expectations and previous month averages. While overall expenditures decreased as compared to the previous fiscal year</a:t>
          </a:r>
          <a:r>
            <a:rPr lang="en-US" sz="1200">
              <a:solidFill>
                <a:sysClr val="windowText" lastClr="000000"/>
              </a:solidFill>
              <a:latin typeface="+mn-lt"/>
              <a:ea typeface="+mn-ea"/>
              <a:cs typeface="+mn-cs"/>
            </a:rPr>
            <a:t>, April</a:t>
          </a:r>
          <a:r>
            <a:rPr lang="en-US" sz="1200" baseline="0">
              <a:solidFill>
                <a:sysClr val="windowText" lastClr="000000"/>
              </a:solidFill>
              <a:latin typeface="+mn-lt"/>
              <a:ea typeface="+mn-ea"/>
              <a:cs typeface="+mn-cs"/>
            </a:rPr>
            <a:t> 2022 expenditures were elevated due to the issuance of one-time state funded supplements to qualifying employees. </a:t>
          </a:r>
          <a:br>
            <a:rPr lang="en-US" sz="1200" baseline="0">
              <a:solidFill>
                <a:sysClr val="windowText" lastClr="000000"/>
              </a:solidFill>
              <a:latin typeface="+mn-lt"/>
              <a:ea typeface="+mn-ea"/>
              <a:cs typeface="+mn-cs"/>
            </a:rPr>
          </a:br>
          <a:endParaRPr lang="en-US" sz="1200" baseline="0">
            <a:solidFill>
              <a:sysClr val="windowText" lastClr="000000"/>
            </a:solidFill>
            <a:latin typeface="+mn-lt"/>
            <a:ea typeface="+mn-ea"/>
            <a:cs typeface="+mn-cs"/>
          </a:endParaRPr>
        </a:p>
        <a:p>
          <a:r>
            <a:rPr lang="en-US" sz="1200">
              <a:solidFill>
                <a:sysClr val="windowText" lastClr="000000"/>
              </a:solidFill>
              <a:latin typeface="+mn-lt"/>
              <a:ea typeface="+mn-ea"/>
              <a:cs typeface="+mn-cs"/>
            </a:rPr>
            <a:t>The</a:t>
          </a:r>
          <a:r>
            <a:rPr lang="en-US" sz="1200" baseline="0">
              <a:solidFill>
                <a:sysClr val="windowText" lastClr="000000"/>
              </a:solidFill>
              <a:latin typeface="+mn-lt"/>
              <a:ea typeface="+mn-ea"/>
              <a:cs typeface="+mn-cs"/>
            </a:rPr>
            <a:t> current month expenditures are reflective of administratively mandated increases in the employer portion of SHBP, State Health Benefit Plan, insurance. The District's portion of monthly costs for certified staff increased from $945 to $1,580 per person, which represents approximately $4 million in additional health insurance costs per month for all periods moving forward. Additionally, rate increases for the employer portion of classified staff will begin in FY24.</a:t>
          </a:r>
        </a:p>
        <a:p>
          <a:endParaRPr lang="en-US" sz="1200" baseline="0">
            <a:solidFill>
              <a:sysClr val="windowText" lastClr="000000"/>
            </a:solidFill>
            <a:latin typeface="+mn-lt"/>
            <a:ea typeface="+mn-ea"/>
            <a:cs typeface="+mn-cs"/>
          </a:endParaRPr>
        </a:p>
        <a:p>
          <a:r>
            <a:rPr lang="en-US" sz="1200" baseline="0">
              <a:solidFill>
                <a:sysClr val="windowText" lastClr="000000"/>
              </a:solidFill>
              <a:latin typeface="+mn-lt"/>
              <a:ea typeface="+mn-ea"/>
              <a:cs typeface="+mn-cs"/>
            </a:rPr>
            <a:t>Expenditures for instructional teacher salaries for the current month are $38.7 million, notably lagging behind prior year levels of $39.4 million despite increases in </a:t>
          </a:r>
          <a:r>
            <a:rPr lang="en-US" sz="1200" baseline="0">
              <a:solidFill>
                <a:schemeClr val="dk1"/>
              </a:solidFill>
              <a:effectLst/>
              <a:latin typeface="+mn-lt"/>
              <a:ea typeface="+mn-ea"/>
              <a:cs typeface="+mn-cs"/>
            </a:rPr>
            <a:t>the average cost of single educator. Declines in overall staffing due to the nation-wide educator shortage persist to offset individual cost increases. </a:t>
          </a:r>
          <a:r>
            <a:rPr lang="en-US" sz="1200" baseline="0">
              <a:solidFill>
                <a:sysClr val="windowText" lastClr="000000"/>
              </a:solidFill>
              <a:effectLst/>
              <a:latin typeface="+mn-lt"/>
              <a:ea typeface="+mn-ea"/>
              <a:cs typeface="+mn-cs"/>
            </a:rPr>
            <a:t>Furthermore, expenditures for </a:t>
          </a:r>
          <a:r>
            <a:rPr lang="en-US" sz="1200" baseline="0">
              <a:solidFill>
                <a:sysClr val="windowText" lastClr="000000"/>
              </a:solidFill>
              <a:latin typeface="+mn-lt"/>
              <a:ea typeface="+mn-ea"/>
              <a:cs typeface="+mn-cs"/>
            </a:rPr>
            <a:t>Maintenance and Operation were higher than the previous reporting period, primarily driven by the purchase of multiple Public Safety vehicles, as well as rising utility and repair costs. </a:t>
          </a:r>
          <a:endParaRPr lang="en-US" sz="1200">
            <a:solidFill>
              <a:sysClr val="windowText" lastClr="000000"/>
            </a:solidFill>
            <a:latin typeface="+mn-lt"/>
            <a:ea typeface="+mn-ea"/>
            <a:cs typeface="+mn-cs"/>
          </a:endParaRPr>
        </a:p>
      </xdr:txBody>
    </xdr:sp>
    <xdr:clientData/>
  </xdr:twoCellAnchor>
  <xdr:twoCellAnchor>
    <xdr:from>
      <xdr:col>1</xdr:col>
      <xdr:colOff>25468</xdr:colOff>
      <xdr:row>38</xdr:row>
      <xdr:rowOff>141340</xdr:rowOff>
    </xdr:from>
    <xdr:to>
      <xdr:col>13</xdr:col>
      <xdr:colOff>599289</xdr:colOff>
      <xdr:row>58</xdr:row>
      <xdr:rowOff>221875</xdr:rowOff>
    </xdr:to>
    <xdr:graphicFrame macro="">
      <xdr:nvGraphicFramePr>
        <xdr:cNvPr id="8" name="Chart 7">
          <a:extLst>
            <a:ext uri="{FF2B5EF4-FFF2-40B4-BE49-F238E27FC236}">
              <a16:creationId xmlns:a16="http://schemas.microsoft.com/office/drawing/2014/main" id="{81AC605A-F596-4D14-8C86-53D8D5272C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5</xdr:row>
      <xdr:rowOff>180974</xdr:rowOff>
    </xdr:from>
    <xdr:to>
      <xdr:col>13</xdr:col>
      <xdr:colOff>590550</xdr:colOff>
      <xdr:row>27</xdr:row>
      <xdr:rowOff>71437</xdr:rowOff>
    </xdr:to>
    <xdr:graphicFrame macro="">
      <xdr:nvGraphicFramePr>
        <xdr:cNvPr id="6" name="Chart 5">
          <a:extLst>
            <a:ext uri="{FF2B5EF4-FFF2-40B4-BE49-F238E27FC236}">
              <a16:creationId xmlns:a16="http://schemas.microsoft.com/office/drawing/2014/main" id="{D62B89F9-4057-4ECB-88EC-FBFA8DE5D1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3A334-2A9D-43E3-BDB2-522DD4C14BEB}">
  <sheetPr>
    <pageSetUpPr fitToPage="1"/>
  </sheetPr>
  <dimension ref="A2:AY62"/>
  <sheetViews>
    <sheetView tabSelected="1" topLeftCell="A59" zoomScale="120" zoomScaleNormal="120" workbookViewId="0">
      <selection activeCell="C72" sqref="C72"/>
    </sheetView>
  </sheetViews>
  <sheetFormatPr defaultColWidth="0" defaultRowHeight="15" x14ac:dyDescent="0.25"/>
  <cols>
    <col min="1" max="1" width="6.5703125" style="11" customWidth="1"/>
    <col min="2" max="13" width="11.28515625" style="11" customWidth="1"/>
    <col min="14" max="14" width="15.7109375" style="11" customWidth="1"/>
    <col min="15" max="15" width="6.5703125" style="11" hidden="1" customWidth="1"/>
    <col min="16" max="16" width="9.85546875" hidden="1" customWidth="1"/>
    <col min="17" max="51" width="0" style="11" hidden="1" customWidth="1"/>
    <col min="52" max="16384" width="9.140625" style="11" hidden="1"/>
  </cols>
  <sheetData>
    <row r="2" spans="1:14" x14ac:dyDescent="0.25">
      <c r="B2" s="30" t="s">
        <v>12</v>
      </c>
      <c r="C2" s="30"/>
      <c r="D2" s="30"/>
      <c r="E2" s="30"/>
      <c r="F2" s="30"/>
      <c r="G2" s="30"/>
      <c r="H2" s="30"/>
      <c r="I2" s="30"/>
      <c r="J2" s="30"/>
      <c r="K2" s="30"/>
      <c r="L2" s="30"/>
      <c r="M2" s="30"/>
      <c r="N2" s="30"/>
    </row>
    <row r="3" spans="1:14" x14ac:dyDescent="0.25">
      <c r="B3" s="30" t="s">
        <v>15</v>
      </c>
      <c r="C3" s="30"/>
      <c r="D3" s="30"/>
      <c r="E3" s="30"/>
      <c r="F3" s="30"/>
      <c r="G3" s="30"/>
      <c r="H3" s="30"/>
      <c r="I3" s="30"/>
      <c r="J3" s="30"/>
      <c r="K3" s="30"/>
      <c r="L3" s="30"/>
      <c r="M3" s="30"/>
      <c r="N3" s="30"/>
    </row>
    <row r="4" spans="1:14" x14ac:dyDescent="0.25">
      <c r="B4" s="31" t="s">
        <v>18</v>
      </c>
      <c r="C4" s="31"/>
      <c r="D4" s="31"/>
      <c r="E4" s="31"/>
      <c r="F4" s="31"/>
      <c r="G4" s="31"/>
      <c r="H4" s="31"/>
      <c r="I4" s="31"/>
      <c r="J4" s="31"/>
      <c r="K4" s="31"/>
      <c r="L4" s="31"/>
      <c r="M4" s="31"/>
      <c r="N4" s="31"/>
    </row>
    <row r="5" spans="1:14" x14ac:dyDescent="0.25">
      <c r="B5" s="25"/>
      <c r="C5" s="25"/>
      <c r="D5" s="25"/>
      <c r="E5" s="25"/>
      <c r="F5" s="25"/>
      <c r="G5" s="25"/>
      <c r="H5" s="25"/>
      <c r="I5" s="25"/>
      <c r="J5" s="25"/>
      <c r="K5" s="25"/>
      <c r="L5" s="25"/>
      <c r="M5" s="25"/>
      <c r="N5" s="25"/>
    </row>
    <row r="6" spans="1:14" x14ac:dyDescent="0.25">
      <c r="A6" s="25"/>
      <c r="B6" s="25"/>
      <c r="C6" s="25"/>
      <c r="D6" s="25"/>
      <c r="E6" s="25"/>
      <c r="F6" s="25"/>
      <c r="G6" s="25"/>
      <c r="H6" s="25"/>
      <c r="I6" s="25"/>
      <c r="J6" s="25"/>
      <c r="K6" s="25"/>
      <c r="L6" s="25"/>
      <c r="M6" s="25"/>
      <c r="N6" s="25"/>
    </row>
    <row r="7" spans="1:14" x14ac:dyDescent="0.25">
      <c r="A7" s="25"/>
      <c r="B7" s="25"/>
      <c r="C7" s="25"/>
      <c r="D7" s="25"/>
      <c r="E7" s="25"/>
      <c r="F7" s="25"/>
      <c r="G7" s="25"/>
      <c r="H7" s="25"/>
      <c r="I7" s="25"/>
      <c r="J7" s="25"/>
      <c r="K7" s="25"/>
      <c r="L7" s="25"/>
      <c r="M7" s="25"/>
      <c r="N7" s="25"/>
    </row>
    <row r="29" spans="1:16" s="20" customFormat="1" ht="15.75" customHeight="1" x14ac:dyDescent="0.25">
      <c r="A29" s="21"/>
      <c r="B29" s="21"/>
      <c r="C29" s="21"/>
      <c r="D29" s="21"/>
      <c r="E29" s="21"/>
      <c r="F29" s="21"/>
      <c r="G29" s="21"/>
      <c r="H29" s="21"/>
      <c r="I29" s="21"/>
      <c r="J29" s="21"/>
      <c r="K29" s="21"/>
      <c r="L29" s="21"/>
      <c r="M29" s="21"/>
      <c r="N29" s="21"/>
      <c r="O29" s="11"/>
      <c r="P29"/>
    </row>
    <row r="30" spans="1:16" ht="21" customHeight="1" x14ac:dyDescent="0.25">
      <c r="A30" s="21"/>
      <c r="B30" s="21"/>
      <c r="C30" s="21"/>
      <c r="D30" s="21"/>
      <c r="E30" s="21"/>
      <c r="F30" s="21"/>
      <c r="G30" s="21"/>
      <c r="H30" s="21"/>
      <c r="I30" s="21"/>
      <c r="J30" s="21"/>
      <c r="K30" s="21"/>
      <c r="L30" s="21"/>
      <c r="M30" s="21"/>
      <c r="N30" s="21"/>
    </row>
    <row r="58" spans="2:14" ht="14.25" customHeight="1" x14ac:dyDescent="0.3">
      <c r="B58" s="26"/>
      <c r="C58" s="26"/>
      <c r="D58" s="26"/>
      <c r="E58" s="26"/>
      <c r="F58" s="26"/>
      <c r="G58" s="26"/>
      <c r="H58" s="26"/>
      <c r="I58" s="26"/>
      <c r="J58" s="26"/>
      <c r="K58" s="26"/>
      <c r="L58" s="26"/>
      <c r="M58" s="26"/>
    </row>
    <row r="59" spans="2:14" ht="21.75" customHeight="1" x14ac:dyDescent="0.25">
      <c r="B59" s="21"/>
      <c r="C59" s="21"/>
      <c r="D59" s="21"/>
      <c r="E59" s="21"/>
      <c r="F59" s="21"/>
      <c r="G59" s="21"/>
      <c r="H59" s="21"/>
      <c r="I59" s="21"/>
      <c r="J59" s="21"/>
      <c r="K59" s="21"/>
      <c r="L59" s="21"/>
      <c r="M59" s="21"/>
      <c r="N59" s="21"/>
    </row>
    <row r="60" spans="2:14" ht="15" customHeight="1" x14ac:dyDescent="0.25">
      <c r="B60" s="21"/>
      <c r="C60" s="21"/>
      <c r="D60" s="21"/>
      <c r="E60" s="21"/>
      <c r="F60" s="21"/>
      <c r="G60" s="21"/>
      <c r="H60" s="21"/>
      <c r="I60" s="21"/>
      <c r="J60" s="21"/>
      <c r="K60" s="21"/>
      <c r="L60" s="21"/>
      <c r="M60" s="21"/>
      <c r="N60" s="21"/>
    </row>
    <row r="62" spans="2:14" ht="39" customHeight="1" x14ac:dyDescent="0.25"/>
  </sheetData>
  <mergeCells count="3">
    <mergeCell ref="B2:N2"/>
    <mergeCell ref="B3:N3"/>
    <mergeCell ref="B4:N4"/>
  </mergeCells>
  <pageMargins left="0.6" right="0.6" top="0.75" bottom="0.75" header="0.3" footer="0.3"/>
  <pageSetup scale="5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34AB1-5497-41D9-BB94-2A166690DEF5}">
  <dimension ref="A1:F26"/>
  <sheetViews>
    <sheetView zoomScale="110" zoomScaleNormal="110" workbookViewId="0">
      <selection activeCell="C24" sqref="C24"/>
    </sheetView>
  </sheetViews>
  <sheetFormatPr defaultRowHeight="15" x14ac:dyDescent="0.25"/>
  <cols>
    <col min="1" max="1" width="30.140625" customWidth="1"/>
    <col min="2" max="2" width="25.5703125" customWidth="1"/>
    <col min="3" max="3" width="26" customWidth="1"/>
    <col min="4" max="4" width="17.5703125" customWidth="1"/>
    <col min="6" max="6" width="17.42578125" customWidth="1"/>
    <col min="7" max="7" width="9.5703125" customWidth="1"/>
  </cols>
  <sheetData>
    <row r="1" spans="1:6" x14ac:dyDescent="0.25">
      <c r="A1" s="32" t="s">
        <v>12</v>
      </c>
      <c r="B1" s="32"/>
      <c r="C1" s="32"/>
      <c r="D1" s="32"/>
    </row>
    <row r="2" spans="1:6" x14ac:dyDescent="0.25">
      <c r="A2" s="32" t="s">
        <v>13</v>
      </c>
      <c r="B2" s="32"/>
      <c r="C2" s="32"/>
      <c r="D2" s="32"/>
    </row>
    <row r="3" spans="1:6" x14ac:dyDescent="0.25">
      <c r="A3" s="33" t="s">
        <v>18</v>
      </c>
      <c r="B3" s="33"/>
      <c r="C3" s="33"/>
      <c r="D3" s="33"/>
    </row>
    <row r="4" spans="1:6" ht="15.75" thickBot="1" x14ac:dyDescent="0.3">
      <c r="B4" s="1"/>
      <c r="C4" s="1"/>
      <c r="D4" s="1"/>
    </row>
    <row r="5" spans="1:6" ht="15.75" thickBot="1" x14ac:dyDescent="0.3">
      <c r="A5" s="34" t="s">
        <v>10</v>
      </c>
      <c r="B5" s="35"/>
      <c r="C5" s="35"/>
      <c r="D5" s="36"/>
    </row>
    <row r="6" spans="1:6" ht="60.75" customHeight="1" thickBot="1" x14ac:dyDescent="0.3">
      <c r="A6" s="9" t="s">
        <v>14</v>
      </c>
      <c r="B6" s="9" t="s">
        <v>16</v>
      </c>
      <c r="C6" s="9" t="s">
        <v>17</v>
      </c>
      <c r="D6" s="10" t="s">
        <v>0</v>
      </c>
    </row>
    <row r="7" spans="1:6" x14ac:dyDescent="0.25">
      <c r="A7" s="3" t="s">
        <v>2</v>
      </c>
      <c r="B7" s="14">
        <v>6955254</v>
      </c>
      <c r="C7" s="24">
        <v>8157995</v>
      </c>
      <c r="D7" s="18">
        <f>C7-B7</f>
        <v>1202741</v>
      </c>
    </row>
    <row r="8" spans="1:6" x14ac:dyDescent="0.25">
      <c r="A8" s="3" t="s">
        <v>1</v>
      </c>
      <c r="B8" s="14">
        <v>74747109</v>
      </c>
      <c r="C8" s="24">
        <v>56068717</v>
      </c>
      <c r="D8" s="18">
        <f>C8-B8</f>
        <v>-18678392</v>
      </c>
    </row>
    <row r="9" spans="1:6" x14ac:dyDescent="0.25">
      <c r="A9" s="3" t="s">
        <v>3</v>
      </c>
      <c r="B9" s="14">
        <v>105894</v>
      </c>
      <c r="C9" s="24">
        <v>1759770</v>
      </c>
      <c r="D9" s="18">
        <f t="shared" ref="D9" si="0">C9-B9</f>
        <v>1653876</v>
      </c>
    </row>
    <row r="10" spans="1:6" ht="15.75" thickBot="1" x14ac:dyDescent="0.3">
      <c r="A10" s="5" t="s">
        <v>4</v>
      </c>
      <c r="B10" s="13">
        <f>SUM(B7:B9)</f>
        <v>81808257</v>
      </c>
      <c r="C10" s="13">
        <f>SUM(C7:C9)</f>
        <v>65986482</v>
      </c>
      <c r="D10" s="15">
        <f>C10-B10</f>
        <v>-15821775</v>
      </c>
    </row>
    <row r="11" spans="1:6" ht="16.5" thickTop="1" thickBot="1" x14ac:dyDescent="0.3">
      <c r="A11" s="12"/>
      <c r="B11" s="7"/>
      <c r="C11" s="7"/>
      <c r="D11" s="8"/>
    </row>
    <row r="13" spans="1:6" ht="15.75" thickBot="1" x14ac:dyDescent="0.3"/>
    <row r="14" spans="1:6" ht="15.75" thickBot="1" x14ac:dyDescent="0.3">
      <c r="A14" s="34" t="s">
        <v>11</v>
      </c>
      <c r="B14" s="35"/>
      <c r="C14" s="37"/>
      <c r="D14" s="36"/>
    </row>
    <row r="15" spans="1:6" ht="60.75" customHeight="1" thickBot="1" x14ac:dyDescent="0.3">
      <c r="A15" s="9" t="s">
        <v>14</v>
      </c>
      <c r="B15" s="22" t="s">
        <v>16</v>
      </c>
      <c r="C15" s="10" t="s">
        <v>17</v>
      </c>
      <c r="D15" s="23" t="s">
        <v>0</v>
      </c>
    </row>
    <row r="16" spans="1:6" x14ac:dyDescent="0.25">
      <c r="A16" s="3" t="s">
        <v>5</v>
      </c>
      <c r="B16" s="14">
        <v>85599985</v>
      </c>
      <c r="C16" s="19">
        <v>73452356</v>
      </c>
      <c r="D16" s="18">
        <f>C16-B16</f>
        <v>-12147629</v>
      </c>
      <c r="F16" s="27"/>
    </row>
    <row r="17" spans="1:6" x14ac:dyDescent="0.25">
      <c r="A17" s="3" t="s">
        <v>6</v>
      </c>
      <c r="B17" s="14">
        <v>7902000</v>
      </c>
      <c r="C17" s="4">
        <v>6718680</v>
      </c>
      <c r="D17" s="18">
        <f>C17-B17</f>
        <v>-1183320</v>
      </c>
      <c r="F17" s="27"/>
    </row>
    <row r="18" spans="1:6" x14ac:dyDescent="0.25">
      <c r="A18" s="3" t="s">
        <v>7</v>
      </c>
      <c r="B18" s="14">
        <v>10419632</v>
      </c>
      <c r="C18" s="19">
        <v>11341000</v>
      </c>
      <c r="D18" s="18">
        <f t="shared" ref="D18" si="1">C18-B18</f>
        <v>921368</v>
      </c>
      <c r="F18" s="27"/>
    </row>
    <row r="19" spans="1:6" x14ac:dyDescent="0.25">
      <c r="A19" s="3" t="s">
        <v>8</v>
      </c>
      <c r="B19" s="14">
        <v>23827363</v>
      </c>
      <c r="C19" s="2">
        <v>19243429</v>
      </c>
      <c r="D19" s="18">
        <f>C19-B19</f>
        <v>-4583934</v>
      </c>
      <c r="F19" s="27"/>
    </row>
    <row r="20" spans="1:6" ht="15.75" thickBot="1" x14ac:dyDescent="0.3">
      <c r="A20" s="5" t="s">
        <v>9</v>
      </c>
      <c r="B20" s="13">
        <f>SUM(B16:B19)</f>
        <v>127748980</v>
      </c>
      <c r="C20" s="13">
        <f>SUM(C16:C19)</f>
        <v>110755465</v>
      </c>
      <c r="D20" s="28">
        <f>C20-B20</f>
        <v>-16993515</v>
      </c>
      <c r="F20" s="29"/>
    </row>
    <row r="21" spans="1:6" ht="16.5" thickTop="1" thickBot="1" x14ac:dyDescent="0.3">
      <c r="A21" s="6"/>
      <c r="B21" s="7"/>
      <c r="C21" s="7"/>
      <c r="D21" s="8"/>
    </row>
    <row r="23" spans="1:6" x14ac:dyDescent="0.25">
      <c r="B23" s="16"/>
      <c r="C23" s="17"/>
      <c r="D23" s="17"/>
    </row>
    <row r="24" spans="1:6" x14ac:dyDescent="0.25">
      <c r="B24" s="16"/>
      <c r="C24" s="17"/>
      <c r="D24" s="17"/>
    </row>
    <row r="26" spans="1:6" x14ac:dyDescent="0.25">
      <c r="C26" s="17"/>
    </row>
  </sheetData>
  <mergeCells count="5">
    <mergeCell ref="A1:D1"/>
    <mergeCell ref="A2:D2"/>
    <mergeCell ref="A3:D3"/>
    <mergeCell ref="A5:D5"/>
    <mergeCell ref="A14:D14"/>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PY to CY Comparison Graph</vt:lpstr>
      <vt:lpstr>PY Comparison 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Dawson (Finance)</dc:creator>
  <cp:lastModifiedBy>James Dawson</cp:lastModifiedBy>
  <cp:lastPrinted>2023-05-15T23:42:23Z</cp:lastPrinted>
  <dcterms:created xsi:type="dcterms:W3CDTF">2021-09-22T12:28:47Z</dcterms:created>
  <dcterms:modified xsi:type="dcterms:W3CDTF">2023-05-15T23:45:16Z</dcterms:modified>
</cp:coreProperties>
</file>