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0" documentId="8_{E7F99CAC-ACE8-4F23-B155-15B0F9749CCA}" xr6:coauthVersionLast="47" xr6:coauthVersionMax="47" xr10:uidLastSave="{00000000-0000-0000-0000-000000000000}"/>
  <bookViews>
    <workbookView xWindow="-120" yWindow="-120" windowWidth="20730" windowHeight="11160" xr2:uid="{259C3B71-1DB4-4FE4-88F0-9E17C04DDCBD}"/>
  </bookViews>
  <sheets>
    <sheet name="PY to CY Comparison Graph" sheetId="3" r:id="rId1"/>
    <sheet name="PY Comparison Tabl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D9" i="1"/>
  <c r="D18" i="1"/>
  <c r="D17" i="1"/>
  <c r="D16" i="1"/>
  <c r="D8" i="1"/>
  <c r="D7" i="1"/>
  <c r="B10" i="1"/>
  <c r="C10" i="1" l="1"/>
  <c r="D10" i="1" s="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<sst xmlns="http://schemas.openxmlformats.org/spreadsheetml/2006/main" count="25" uniqueCount="19">
  <si>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</si>
  <si>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</si>
  <si>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</si>
  <si>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</si>
  <si>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</si>
  <si>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</si>
  <si>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</si>
  <si>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</si>
  <si>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</si>
  <si>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</si>
  <si>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</si>
  <si>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</si>
  <si>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</si>
  <si>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</si>
  <si>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</si>
  <si>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</si>
  <si>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</si>
  <si>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</si>
  <si>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May - 05/31/2023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</si>
</sst>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9">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Border="1"/>
    <xf numFmtId="38" fontId="6" fillId="0" borderId="0" xfId="0" applyNumberFormat="1" applyFont="1" applyAlignment="1">
      <alignment vertical="center"/>
    </xf>
    <xf numFmtId="0" fontId="7" fillId="3" borderId="0" xfId="0" applyFont="1" applyFill="1"/>
    <xf numFmtId="0" fontId="9" fillId="3" borderId="0" xfId="0" applyFont="1" applyFill="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xf numFmtId="14" fontId="1" fillId="3" borderId="0" xfId="0" applyNumberFormat="1" applyFont="1" applyFill="1" applyAlignment="1">
      <alignment horizontal="center"/>
    </xf>
    <xf numFmtId="0" fontId="8" fillId="3" borderId="0" xfId="0" applyFont="1" applyFill="1" applyAlignment="1">
      <alignment horizontal="center"/>
    </xf>
    <xf numFmtId="43" fontId="0" fillId="0" borderId="0" xfId="1" applyFont="1"/>
    <xf numFmtId="164" fontId="3" fillId="0" borderId="5" xfId="1" applyNumberFormat="1" applyFont="1" applyBorder="1"/>
    <xf numFmtId="165" fontId="0" fillId="0" borderId="0" xfId="2" applyNumberFormat="1" applyFont="1"/>
    <xf numFmtId="164" fontId="10" fillId="0" borderId="4" xfId="0" applyNumberFormat="1" applyFont="1" applyBorder="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70580849</c:v>
                </c:pt>
                <c:pt idx="1">
                  <c:v>6540526</c:v>
                </c:pt>
                <c:pt idx="2">
                  <c:v>8387150</c:v>
                </c:pt>
                <c:pt idx="3">
                  <c:v>18732922</c:v>
                </c:pt>
                <c:pt idx="4" formatCode="_(* #,##0_);_(* \(#,##0\);_(* &quot;-&quot;??_);_(@_)">
                  <c:v>104241447</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77420640</c:v>
                </c:pt>
                <c:pt idx="1">
                  <c:v>7407977</c:v>
                </c:pt>
                <c:pt idx="2">
                  <c:v>11716399.899999965</c:v>
                </c:pt>
                <c:pt idx="3">
                  <c:v>21520629.690000001</c:v>
                </c:pt>
                <c:pt idx="4" formatCode="_(* #,##0_);_(* \(#,##0\);_(* &quot;-&quot;??_);_(@_)">
                  <c:v>118065646.58999996</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8517724</c:v>
                </c:pt>
                <c:pt idx="1">
                  <c:v>52673790</c:v>
                </c:pt>
                <c:pt idx="2">
                  <c:v>81683</c:v>
                </c:pt>
                <c:pt idx="3" formatCode="_(* #,##0_);_(* \(#,##0\);_(* &quot;-&quot;??_);_(@_)">
                  <c:v>61273197</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6438976</c:v>
                </c:pt>
                <c:pt idx="1">
                  <c:v>56590449</c:v>
                </c:pt>
                <c:pt idx="2">
                  <c:v>1631401</c:v>
                </c:pt>
                <c:pt idx="3" formatCode="_(* #,##0_);_(* \(#,##0\);_(* &quot;-&quot;??_);_(@_)">
                  <c:v>64660826</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19560</xdr:colOff>
      <xdr:row>27</xdr:row>
      <xdr:rowOff>83886</xdr:rowOff>
    </xdr:from>
    <xdr:to>
      <xdr:col>13</xdr:col>
      <xdr:colOff>583406</xdr:colOff>
      <xdr:row>33</xdr:row>
      <xdr:rowOff>47625</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456123" y="5227386"/>
          <a:ext cx="9612596" cy="1194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Monthly revenue was in-line with expectations and comparable to the previous reporting period. Modest growth was experienced in State Revenue attributable to additional QBE, Quality Basic Education, revenue received to fund the employer portion of administratively mandated health insurance rate increases for certified employees.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rPr>
            <a:t>Other Revenue, which consists mainly of interest earnings, continues to outpace prior year levels due to increased yields on the District's reserves held in the Local Government Investment Pool and other cash accounts.</a:t>
          </a:r>
          <a:endParaRPr lang="en-US" sz="1100" baseline="0">
            <a:solidFill>
              <a:sysClr val="windowText" lastClr="000000"/>
            </a:solidFill>
            <a:latin typeface="+mn-lt"/>
            <a:ea typeface="+mn-ea"/>
            <a:cs typeface="+mn-cs"/>
          </a:endParaRPr>
        </a:p>
      </xdr:txBody>
    </xdr:sp>
    <xdr:clientData/>
  </xdr:twoCellAnchor>
  <xdr:twoCellAnchor>
    <xdr:from>
      <xdr:col>1</xdr:col>
      <xdr:colOff>28682</xdr:colOff>
      <xdr:row>58</xdr:row>
      <xdr:rowOff>229965</xdr:rowOff>
    </xdr:from>
    <xdr:to>
      <xdr:col>13</xdr:col>
      <xdr:colOff>597518</xdr:colOff>
      <xdr:row>65</xdr:row>
      <xdr:rowOff>23813</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465245" y="11358340"/>
          <a:ext cx="9617586" cy="151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Overall expenditures increased 13.3% as compared to the previous fiscal year. This increase is primarily driven by the </a:t>
          </a:r>
          <a:r>
            <a:rPr lang="en-US" sz="1200">
              <a:solidFill>
                <a:sysClr val="windowText" lastClr="000000"/>
              </a:solidFill>
              <a:latin typeface="+mn-lt"/>
              <a:ea typeface="+mn-ea"/>
              <a:cs typeface="+mn-cs"/>
            </a:rPr>
            <a:t>May</a:t>
          </a:r>
          <a:r>
            <a:rPr lang="en-US" sz="1200" baseline="0">
              <a:solidFill>
                <a:sysClr val="windowText" lastClr="000000"/>
              </a:solidFill>
              <a:latin typeface="+mn-lt"/>
              <a:ea typeface="+mn-ea"/>
              <a:cs typeface="+mn-cs"/>
            </a:rPr>
            <a:t> 2023 issuance of the Meritorious Attendance supplement in the amount of $500.00 for all qualifying full-time employees. Furthermore</a:t>
          </a:r>
          <a:r>
            <a:rPr lang="en-US" sz="1200">
              <a:solidFill>
                <a:sysClr val="windowText" lastClr="000000"/>
              </a:solidFill>
              <a:latin typeface="+mn-lt"/>
              <a:ea typeface="+mn-ea"/>
              <a:cs typeface="+mn-cs"/>
            </a:rPr>
            <a:t>, the</a:t>
          </a:r>
          <a:r>
            <a:rPr lang="en-US" sz="1200" baseline="0">
              <a:solidFill>
                <a:sysClr val="windowText" lastClr="000000"/>
              </a:solidFill>
              <a:latin typeface="+mn-lt"/>
              <a:ea typeface="+mn-ea"/>
              <a:cs typeface="+mn-cs"/>
            </a:rPr>
            <a:t> current month includes approximately $4.1 million in additional costs due to the mandated increase in the employer portion of health insurance rates for all certified staff.</a:t>
          </a:r>
        </a:p>
        <a:p>
          <a:endParaRPr lang="en-US" sz="1200" baseline="0">
            <a:solidFill>
              <a:sysClr val="windowText" lastClr="000000"/>
            </a:solidFill>
            <a:latin typeface="+mn-lt"/>
            <a:ea typeface="+mn-ea"/>
            <a:cs typeface="+mn-cs"/>
          </a:endParaRPr>
        </a:p>
        <a:p>
          <a:r>
            <a:rPr lang="en-US" sz="1200" baseline="0">
              <a:solidFill>
                <a:sysClr val="windowText" lastClr="000000"/>
              </a:solidFill>
              <a:effectLst/>
              <a:latin typeface="+mn-lt"/>
              <a:ea typeface="+mn-ea"/>
              <a:cs typeface="+mn-cs"/>
            </a:rPr>
            <a:t>Additionally, expenditures for </a:t>
          </a:r>
          <a:r>
            <a:rPr lang="en-US" sz="1200" baseline="0">
              <a:solidFill>
                <a:sysClr val="windowText" lastClr="000000"/>
              </a:solidFill>
              <a:latin typeface="+mn-lt"/>
              <a:ea typeface="+mn-ea"/>
              <a:cs typeface="+mn-cs"/>
            </a:rPr>
            <a:t>Maintenance and Operation were notably higher than the previous reporting period. Expenditures for the reporting category increased across a broad range, including rising utility costs, repair costs, and the purchase of supplies and equipment.  </a:t>
          </a:r>
          <a:endParaRPr lang="en-US" sz="1200">
            <a:solidFill>
              <a:sysClr val="windowText" lastClr="000000"/>
            </a:solidFill>
            <a:latin typeface="+mn-lt"/>
            <a:ea typeface="+mn-ea"/>
            <a:cs typeface="+mn-cs"/>
          </a:endParaRPr>
        </a:p>
      </xdr:txBody>
    </xdr:sp>
    <xdr:clientData/>
  </xdr:twoCellAnchor>
  <xdr:twoCellAnchor>
    <xdr:from>
      <xdr:col>1</xdr:col>
      <xdr:colOff>25468</xdr:colOff>
      <xdr:row>38</xdr:row>
      <xdr:rowOff>141340</xdr:rowOff>
    </xdr:from>
    <xdr:to>
      <xdr:col>13</xdr:col>
      <xdr:colOff>599289</xdr:colOff>
      <xdr:row>58</xdr:row>
      <xdr:rowOff>221875</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topLeftCell="A53" zoomScale="120" zoomScaleNormal="120" workbookViewId="0">
      <selection activeCell="H37" sqref="H37"/>
    </sheetView>
  </sheetViews>
  <sheetFormatPr defaultColWidth="0" defaultRowHeight="15" x14ac:dyDescent="0.25"/>
  <cols>
    <col min="1" max="1" width="6.5703125" style="11" customWidth="1"/>
    <col min="2" max="13" width="11.28515625" style="11" customWidth="1"/>
    <col min="14" max="14" width="15.7109375" style="11" customWidth="1"/>
    <col min="15" max="15" width="6.5703125" style="11" hidden="1" customWidth="1"/>
    <col min="16" max="16" width="9.85546875" hidden="1" customWidth="1"/>
    <col min="17" max="51" width="0" style="11" hidden="1" customWidth="1"/>
    <col min="52" max="16384" width="9.140625" style="11" hidden="1"/>
  </cols>
  <sheetData>
    <row r="2" spans="1:14" x14ac:dyDescent="0.25">
      <c r="B2" s="31" t="s">
        <v>12</v>
      </c>
      <c r="C2" s="31"/>
      <c r="D2" s="31"/>
      <c r="E2" s="31"/>
      <c r="F2" s="31"/>
      <c r="G2" s="31"/>
      <c r="H2" s="31"/>
      <c r="I2" s="31"/>
      <c r="J2" s="31"/>
      <c r="K2" s="31"/>
      <c r="L2" s="31"/>
      <c r="M2" s="31"/>
      <c r="N2" s="31"/>
    </row>
    <row r="3" spans="1:14" x14ac:dyDescent="0.25">
      <c r="B3" s="31" t="s">
        <v>15</v>
      </c>
      <c r="C3" s="31"/>
      <c r="D3" s="31"/>
      <c r="E3" s="31"/>
      <c r="F3" s="31"/>
      <c r="G3" s="31"/>
      <c r="H3" s="31"/>
      <c r="I3" s="31"/>
      <c r="J3" s="31"/>
      <c r="K3" s="31"/>
      <c r="L3" s="31"/>
      <c r="M3" s="31"/>
      <c r="N3" s="31"/>
    </row>
    <row r="4" spans="1:14" x14ac:dyDescent="0.25">
      <c r="B4" s="32" t="s">
        <v>18</v>
      </c>
      <c r="C4" s="32"/>
      <c r="D4" s="32"/>
      <c r="E4" s="32"/>
      <c r="F4" s="32"/>
      <c r="G4" s="32"/>
      <c r="H4" s="32"/>
      <c r="I4" s="32"/>
      <c r="J4" s="32"/>
      <c r="K4" s="32"/>
      <c r="L4" s="32"/>
      <c r="M4" s="32"/>
      <c r="N4" s="32"/>
    </row>
    <row r="5" spans="1:14" x14ac:dyDescent="0.25">
      <c r="B5" s="25"/>
      <c r="C5" s="25"/>
      <c r="D5" s="25"/>
      <c r="E5" s="25"/>
      <c r="F5" s="25"/>
      <c r="G5" s="25"/>
      <c r="H5" s="25"/>
      <c r="I5" s="25"/>
      <c r="J5" s="25"/>
      <c r="K5" s="25"/>
      <c r="L5" s="25"/>
      <c r="M5" s="25"/>
      <c r="N5" s="25"/>
    </row>
    <row r="6" spans="1:14" x14ac:dyDescent="0.25">
      <c r="A6" s="25"/>
      <c r="B6" s="25"/>
      <c r="C6" s="25"/>
      <c r="D6" s="25"/>
      <c r="E6" s="25"/>
      <c r="F6" s="25"/>
      <c r="G6" s="25"/>
      <c r="H6" s="25"/>
      <c r="I6" s="25"/>
      <c r="J6" s="25"/>
      <c r="K6" s="25"/>
      <c r="L6" s="25"/>
      <c r="M6" s="25"/>
      <c r="N6" s="25"/>
    </row>
    <row r="7" spans="1:14" x14ac:dyDescent="0.25">
      <c r="A7" s="25"/>
      <c r="B7" s="25"/>
      <c r="C7" s="25"/>
      <c r="D7" s="25"/>
      <c r="E7" s="25"/>
      <c r="F7" s="25"/>
      <c r="G7" s="25"/>
      <c r="H7" s="25"/>
      <c r="I7" s="25"/>
      <c r="J7" s="25"/>
      <c r="K7" s="25"/>
      <c r="L7" s="25"/>
      <c r="M7" s="25"/>
      <c r="N7" s="25"/>
    </row>
    <row r="29" spans="1:16" s="20" customFormat="1" ht="15.75" customHeight="1" x14ac:dyDescent="0.25">
      <c r="A29" s="21"/>
      <c r="B29" s="21"/>
      <c r="C29" s="21"/>
      <c r="D29" s="21"/>
      <c r="E29" s="21"/>
      <c r="F29" s="21"/>
      <c r="G29" s="21"/>
      <c r="H29" s="21"/>
      <c r="I29" s="21"/>
      <c r="J29" s="21"/>
      <c r="K29" s="21"/>
      <c r="L29" s="21"/>
      <c r="M29" s="21"/>
      <c r="N29" s="21"/>
      <c r="O29" s="11"/>
      <c r="P29"/>
    </row>
    <row r="30" spans="1:16" ht="21" customHeight="1" x14ac:dyDescent="0.25">
      <c r="A30" s="21"/>
      <c r="B30" s="21"/>
      <c r="C30" s="21"/>
      <c r="D30" s="21"/>
      <c r="E30" s="21"/>
      <c r="F30" s="21"/>
      <c r="G30" s="21"/>
      <c r="H30" s="21"/>
      <c r="I30" s="21"/>
      <c r="J30" s="21"/>
      <c r="K30" s="21"/>
      <c r="L30" s="21"/>
      <c r="M30" s="21"/>
      <c r="N30" s="21"/>
    </row>
    <row r="58" spans="2:14" ht="14.25" customHeight="1" x14ac:dyDescent="0.3">
      <c r="B58" s="26"/>
      <c r="C58" s="26"/>
      <c r="D58" s="26"/>
      <c r="E58" s="26"/>
      <c r="F58" s="26"/>
      <c r="G58" s="26"/>
      <c r="H58" s="26"/>
      <c r="I58" s="26"/>
      <c r="J58" s="26"/>
      <c r="K58" s="26"/>
      <c r="L58" s="26"/>
      <c r="M58" s="26"/>
    </row>
    <row r="59" spans="2:14" ht="21.75" customHeight="1" x14ac:dyDescent="0.25">
      <c r="B59" s="21"/>
      <c r="C59" s="21"/>
      <c r="D59" s="21"/>
      <c r="E59" s="21"/>
      <c r="F59" s="21"/>
      <c r="G59" s="21"/>
      <c r="H59" s="21"/>
      <c r="I59" s="21"/>
      <c r="J59" s="21"/>
      <c r="K59" s="21"/>
      <c r="L59" s="21"/>
      <c r="M59" s="21"/>
      <c r="N59" s="21"/>
    </row>
    <row r="60" spans="2:14" ht="15" customHeight="1" x14ac:dyDescent="0.25">
      <c r="B60" s="21"/>
      <c r="C60" s="21"/>
      <c r="D60" s="21"/>
      <c r="E60" s="21"/>
      <c r="F60" s="21"/>
      <c r="G60" s="21"/>
      <c r="H60" s="21"/>
      <c r="I60" s="21"/>
      <c r="J60" s="21"/>
      <c r="K60" s="21"/>
      <c r="L60" s="21"/>
      <c r="M60" s="21"/>
      <c r="N60" s="21"/>
    </row>
    <row r="62" spans="2:14" ht="39" customHeight="1" x14ac:dyDescent="0.25"/>
  </sheetData>
  <mergeCells count="3">
    <mergeCell ref="B2:N2"/>
    <mergeCell ref="B3:N3"/>
    <mergeCell ref="B4:N4"/>
  </mergeCells>
  <pageMargins left="0.6" right="0.6"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topLeftCell="A2" zoomScale="110" zoomScaleNormal="110" workbookViewId="0">
      <selection activeCell="A24" sqref="A24"/>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3" t="s">
        <v>12</v>
      </c>
      <c r="B1" s="33"/>
      <c r="C1" s="33"/>
      <c r="D1" s="33"/>
    </row>
    <row r="2" spans="1:6" x14ac:dyDescent="0.25">
      <c r="A2" s="33" t="s">
        <v>13</v>
      </c>
      <c r="B2" s="33"/>
      <c r="C2" s="33"/>
      <c r="D2" s="33"/>
    </row>
    <row r="3" spans="1:6" x14ac:dyDescent="0.25">
      <c r="A3" s="34" t="s">
        <v>18</v>
      </c>
      <c r="B3" s="34"/>
      <c r="C3" s="34"/>
      <c r="D3" s="34"/>
    </row>
    <row r="4" spans="1:6" ht="15.75" thickBot="1" x14ac:dyDescent="0.3">
      <c r="B4" s="1"/>
      <c r="C4" s="1"/>
      <c r="D4" s="1"/>
    </row>
    <row r="5" spans="1:6" ht="15.75" thickBot="1" x14ac:dyDescent="0.3">
      <c r="A5" s="35" t="s">
        <v>10</v>
      </c>
      <c r="B5" s="36"/>
      <c r="C5" s="36"/>
      <c r="D5" s="37"/>
    </row>
    <row r="6" spans="1:6" ht="60.75" customHeight="1" thickBot="1" x14ac:dyDescent="0.3">
      <c r="A6" s="9" t="s">
        <v>14</v>
      </c>
      <c r="B6" s="9" t="s">
        <v>16</v>
      </c>
      <c r="C6" s="9" t="s">
        <v>17</v>
      </c>
      <c r="D6" s="10" t="s">
        <v>0</v>
      </c>
    </row>
    <row r="7" spans="1:6" x14ac:dyDescent="0.25">
      <c r="A7" s="3" t="s">
        <v>2</v>
      </c>
      <c r="B7" s="14">
        <v>8517724</v>
      </c>
      <c r="C7" s="24">
        <v>6438976</v>
      </c>
      <c r="D7" s="30">
        <f>C7-B7</f>
        <v>-2078748</v>
      </c>
    </row>
    <row r="8" spans="1:6" x14ac:dyDescent="0.25">
      <c r="A8" s="3" t="s">
        <v>1</v>
      </c>
      <c r="B8" s="14">
        <v>52673790</v>
      </c>
      <c r="C8" s="24">
        <v>56590449</v>
      </c>
      <c r="D8" s="18">
        <f>C8-B8</f>
        <v>3916659</v>
      </c>
    </row>
    <row r="9" spans="1:6" x14ac:dyDescent="0.25">
      <c r="A9" s="3" t="s">
        <v>3</v>
      </c>
      <c r="B9" s="14">
        <v>81683</v>
      </c>
      <c r="C9" s="24">
        <v>1631401</v>
      </c>
      <c r="D9" s="18">
        <f t="shared" ref="D9" si="0">C9-B9</f>
        <v>1549718</v>
      </c>
    </row>
    <row r="10" spans="1:6" ht="15.75" thickBot="1" x14ac:dyDescent="0.3">
      <c r="A10" s="5" t="s">
        <v>4</v>
      </c>
      <c r="B10" s="13">
        <f>SUM(B7:B9)</f>
        <v>61273197</v>
      </c>
      <c r="C10" s="13">
        <f>SUM(C7:C9)</f>
        <v>64660826</v>
      </c>
      <c r="D10" s="15">
        <f>C10-B10</f>
        <v>3387629</v>
      </c>
    </row>
    <row r="11" spans="1:6" ht="16.5" thickTop="1" thickBot="1" x14ac:dyDescent="0.3">
      <c r="A11" s="12"/>
      <c r="B11" s="7"/>
      <c r="C11" s="7"/>
      <c r="D11" s="8"/>
    </row>
    <row r="13" spans="1:6" ht="15.75" thickBot="1" x14ac:dyDescent="0.3"/>
    <row r="14" spans="1:6" ht="15.75" thickBot="1" x14ac:dyDescent="0.3">
      <c r="A14" s="35" t="s">
        <v>11</v>
      </c>
      <c r="B14" s="36"/>
      <c r="C14" s="38"/>
      <c r="D14" s="37"/>
    </row>
    <row r="15" spans="1:6" ht="60.75" customHeight="1" thickBot="1" x14ac:dyDescent="0.3">
      <c r="A15" s="9" t="s">
        <v>14</v>
      </c>
      <c r="B15" s="22" t="s">
        <v>16</v>
      </c>
      <c r="C15" s="10" t="s">
        <v>17</v>
      </c>
      <c r="D15" s="23" t="s">
        <v>0</v>
      </c>
    </row>
    <row r="16" spans="1:6" x14ac:dyDescent="0.25">
      <c r="A16" s="3" t="s">
        <v>5</v>
      </c>
      <c r="B16" s="14">
        <v>70580849</v>
      </c>
      <c r="C16" s="19">
        <v>77420640</v>
      </c>
      <c r="D16" s="18">
        <f>C16-B16</f>
        <v>6839791</v>
      </c>
      <c r="F16" s="27"/>
    </row>
    <row r="17" spans="1:6" x14ac:dyDescent="0.25">
      <c r="A17" s="3" t="s">
        <v>6</v>
      </c>
      <c r="B17" s="14">
        <v>6540526</v>
      </c>
      <c r="C17" s="4">
        <v>7407977</v>
      </c>
      <c r="D17" s="18">
        <f>C17-B17</f>
        <v>867451</v>
      </c>
      <c r="F17" s="27"/>
    </row>
    <row r="18" spans="1:6" x14ac:dyDescent="0.25">
      <c r="A18" s="3" t="s">
        <v>7</v>
      </c>
      <c r="B18" s="14">
        <v>8387150</v>
      </c>
      <c r="C18" s="19">
        <v>11716399.899999965</v>
      </c>
      <c r="D18" s="18">
        <f t="shared" ref="D18" si="1">C18-B18</f>
        <v>3329249.899999965</v>
      </c>
      <c r="F18" s="29"/>
    </row>
    <row r="19" spans="1:6" x14ac:dyDescent="0.25">
      <c r="A19" s="3" t="s">
        <v>8</v>
      </c>
      <c r="B19" s="14">
        <v>18732922</v>
      </c>
      <c r="C19" s="2">
        <v>21520629.690000001</v>
      </c>
      <c r="D19" s="18">
        <f>C19-B19</f>
        <v>2787707.6900000013</v>
      </c>
      <c r="F19" s="27"/>
    </row>
    <row r="20" spans="1:6" ht="15.75" thickBot="1" x14ac:dyDescent="0.3">
      <c r="A20" s="5" t="s">
        <v>9</v>
      </c>
      <c r="B20" s="13">
        <f>SUM(B16:B19)</f>
        <v>104241447</v>
      </c>
      <c r="C20" s="13">
        <f>SUM(C16:C19)</f>
        <v>118065646.58999996</v>
      </c>
      <c r="D20" s="28">
        <f>C20-B20</f>
        <v>13824199.589999959</v>
      </c>
      <c r="F20" s="29"/>
    </row>
    <row r="21" spans="1:6" ht="16.5" thickTop="1" thickBot="1" x14ac:dyDescent="0.3">
      <c r="A21" s="6"/>
      <c r="B21" s="7"/>
      <c r="C21" s="7"/>
      <c r="D21" s="8"/>
    </row>
    <row r="23" spans="1:6" x14ac:dyDescent="0.25">
      <c r="B23" s="16"/>
      <c r="C23" s="17"/>
      <c r="D23" s="17"/>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2023-06-13T22:38:37Z</cp:lastPrinted>
  <dcterms:created xsi:type="dcterms:W3CDTF">2021-09-22T12:28:47Z</dcterms:created>
  <dcterms:modified xsi:type="dcterms:W3CDTF">2023-06-13T22:38:41Z</dcterms:modified>
</cp:coreProperties>
</file>