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https://d.docs.live.net/dd1c3692d94be1b3/Desktop/"/>
    </mc:Choice>
  </mc:AlternateContent>
  <xr:revisionPtr revIDLastSave="203" documentId="8_{9E17F3A9-F0FD-4ABD-AEE4-AF87BAE8784F}" xr6:coauthVersionLast="47" xr6:coauthVersionMax="47" xr10:uidLastSave="{66DCB5E2-6340-49A7-8161-34CCB5010506}"/>
  <bookViews>
    <workbookView xWindow="28680" yWindow="-120" windowWidth="29040" windowHeight="15720" xr2:uid="{259C3B71-1DB4-4FE4-88F0-9E17C04DDCBD}"/>
  </bookViews>
  <sheets>
    <sheet name="PY to CY Comparison Graph" sheetId="3" r:id="rId1"/>
    <sheet name="PY Comparison Tables"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0" i="1" l="1"/>
  <c r="D9" i="1"/>
  <c r="D18" i="1"/>
  <c r="D17" i="1"/>
  <c r="D16" i="1"/>
  <c r="D8" i="1"/>
  <c r="D7" i="1"/>
  <c r="B10" i="1"/>
  <c r="C10" i="1" l="1"/>
  <c r="D10" i="1" s="1"/>
  <c r="D19" i="1" l="1"/>
  <c r="C20" i="1"/>
  <c r="D20" i="1" l="1"/>
</calcChain>
</file>

<file path=xl/sharedStrings.xml><?xml version="1.0" encoding="utf-8"?>
<sst xmlns="http://schemas.openxmlformats.org/spreadsheetml/2006/main" count="25" uniqueCount="19">
  <si>
    <t>Difference</t>
  </si>
  <si>
    <t>State Revenue</t>
  </si>
  <si>
    <t>Local Revenue</t>
  </si>
  <si>
    <t>Other Revenue</t>
  </si>
  <si>
    <t>Total Revenue</t>
  </si>
  <si>
    <t>Instruction</t>
  </si>
  <si>
    <t>Pupil Services</t>
  </si>
  <si>
    <t>Maintenance and Operation</t>
  </si>
  <si>
    <t>Other Functions</t>
  </si>
  <si>
    <t>Total Expenditures</t>
  </si>
  <si>
    <t xml:space="preserve">Revenues: </t>
  </si>
  <si>
    <t xml:space="preserve">Expenditures: </t>
  </si>
  <si>
    <t>DEKALB COUNTY BOARD OF EDUCATION</t>
  </si>
  <si>
    <t>GENERAL FUND - PRIOR YEAR COMPARISON</t>
  </si>
  <si>
    <t>Description</t>
  </si>
  <si>
    <t>GENERAL FUND - PRIOR YEAR COMPARISON CHARTS</t>
  </si>
  <si>
    <t>FY22 - Prior Fiscal Year</t>
  </si>
  <si>
    <t>FY23 - Current Fiscal Year</t>
  </si>
  <si>
    <t>June - 06/30/2023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</si>
</sst>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0.0%"/>
  </numFmts>
  <fonts count="11" x14ac:knownFonts="1">
    <font>
      <sz val="11"/>
      <color theme="1"/>
      <name val="Calibri"/>
      <family val="2"/>
      <scheme val="minor"/>
    </font>
    <font>
      <b/>
      <sz val="11"/>
      <color theme="1"/>
      <name val="Calibri"/>
      <family val="2"/>
      <scheme val="minor"/>
    </font>
    <font>
      <sz val="11"/>
      <color theme="1"/>
      <name val="Calibri"/>
      <family val="2"/>
      <scheme val="minor"/>
    </font>
    <font>
      <sz val="11"/>
      <name val="Calibri"/>
      <family val="2"/>
      <scheme val="minor"/>
    </font>
    <font>
      <b/>
      <sz val="11"/>
      <color theme="1"/>
      <name val="Calibri"/>
      <family val="2"/>
    </font>
    <font>
      <sz val="11"/>
      <color rgb="FF000000"/>
      <name val="Calibri"/>
      <family val="2"/>
      <scheme val="minor"/>
    </font>
    <font>
      <sz val="11"/>
      <color theme="1"/>
      <name val="Calibri"/>
      <family val="2"/>
    </font>
    <font>
      <i/>
      <sz val="11"/>
      <color theme="1"/>
      <name val="Calibri"/>
      <family val="2"/>
      <scheme val="minor"/>
    </font>
    <font>
      <i/>
      <sz val="14"/>
      <color theme="1"/>
      <name val="Calibri"/>
      <family val="2"/>
      <scheme val="minor"/>
    </font>
    <font>
      <sz val="12"/>
      <color theme="1"/>
      <name val="Calibri"/>
      <family val="2"/>
      <scheme val="minor"/>
    </font>
    <font>
      <sz val="11"/>
      <color rgb="FFFF0000"/>
      <name val="Calibri"/>
      <family val="2"/>
      <scheme val="minor"/>
    </font>
  </fonts>
  <fills count="4">
    <fill>
      <patternFill patternType="none"/>
    </fill>
    <fill>
      <patternFill patternType="gray125"/>
    </fill>
    <fill>
      <patternFill patternType="solid">
        <fgColor indexed="42"/>
        <bgColor indexed="64"/>
      </patternFill>
    </fill>
    <fill>
      <patternFill patternType="solid">
        <fgColor theme="0"/>
        <bgColor indexed="64"/>
      </patternFill>
    </fill>
  </fills>
  <borders count="15">
    <border>
      <left/>
      <right/>
      <top/>
      <bottom/>
      <diagonal/>
    </border>
    <border>
      <left/>
      <right/>
      <top/>
      <bottom style="thin">
        <color indexed="64"/>
      </bottom>
      <diagonal/>
    </border>
    <border>
      <left/>
      <right/>
      <top style="thin">
        <color indexed="64"/>
      </top>
      <bottom style="double">
        <color indexed="64"/>
      </bottom>
      <diagonal/>
    </border>
    <border>
      <left style="medium">
        <color indexed="64"/>
      </left>
      <right/>
      <top/>
      <bottom/>
      <diagonal/>
    </border>
    <border>
      <left/>
      <right style="medium">
        <color indexed="64"/>
      </right>
      <top/>
      <bottom/>
      <diagonal/>
    </border>
    <border>
      <left/>
      <right style="medium">
        <color indexed="64"/>
      </right>
      <top style="thin">
        <color indexed="64"/>
      </top>
      <bottom style="double">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s>
  <cellStyleXfs count="3">
    <xf numFmtId="0" fontId="0" fillId="0" borderId="0"/>
    <xf numFmtId="43" fontId="2" fillId="0" borderId="0" applyFont="0" applyFill="0" applyBorder="0" applyAlignment="0" applyProtection="0"/>
    <xf numFmtId="9" fontId="2" fillId="0" borderId="0" applyFont="0" applyFill="0" applyBorder="0" applyAlignment="0" applyProtection="0"/>
  </cellStyleXfs>
  <cellXfs count="39">
    <xf numFmtId="0" fontId="0" fillId="0" borderId="0" xfId="0"/>
    <xf numFmtId="0" fontId="0" fillId="0" borderId="0" xfId="0" applyAlignment="1">
      <alignment horizontal="center"/>
    </xf>
    <xf numFmtId="38" fontId="0" fillId="0" borderId="1" xfId="0" applyNumberFormat="1" applyBorder="1"/>
    <xf numFmtId="0" fontId="0" fillId="0" borderId="3" xfId="0" applyBorder="1"/>
    <xf numFmtId="38" fontId="0" fillId="0" borderId="0" xfId="0" applyNumberFormat="1"/>
    <xf numFmtId="0" fontId="1" fillId="0" borderId="3" xfId="0" applyFont="1" applyBorder="1"/>
    <xf numFmtId="0" fontId="0" fillId="0" borderId="6" xfId="0" applyBorder="1"/>
    <xf numFmtId="0" fontId="0" fillId="0" borderId="7" xfId="0" applyBorder="1"/>
    <xf numFmtId="0" fontId="0" fillId="0" borderId="8" xfId="0" applyBorder="1"/>
    <xf numFmtId="0" fontId="4" fillId="2" borderId="9"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0" fillId="3" borderId="0" xfId="0" applyFill="1"/>
    <xf numFmtId="0" fontId="1" fillId="0" borderId="6" xfId="0" applyFont="1" applyBorder="1"/>
    <xf numFmtId="164" fontId="0" fillId="0" borderId="2" xfId="1" applyNumberFormat="1" applyFont="1" applyBorder="1"/>
    <xf numFmtId="3" fontId="0" fillId="0" borderId="0" xfId="0" applyNumberFormat="1"/>
    <xf numFmtId="164" fontId="3" fillId="0" borderId="5" xfId="0" applyNumberFormat="1" applyFont="1" applyBorder="1"/>
    <xf numFmtId="164" fontId="0" fillId="0" borderId="0" xfId="0" applyNumberFormat="1"/>
    <xf numFmtId="10" fontId="0" fillId="0" borderId="0" xfId="2" applyNumberFormat="1" applyFont="1"/>
    <xf numFmtId="164" fontId="3" fillId="0" borderId="4" xfId="0" applyNumberFormat="1" applyFont="1" applyBorder="1"/>
    <xf numFmtId="38" fontId="6" fillId="0" borderId="0" xfId="0" applyNumberFormat="1" applyFont="1" applyAlignment="1">
      <alignment vertical="center"/>
    </xf>
    <xf numFmtId="0" fontId="7" fillId="3" borderId="0" xfId="0" applyFont="1" applyFill="1"/>
    <xf numFmtId="0" fontId="9" fillId="3" borderId="0" xfId="0" applyFont="1" applyFill="1" applyAlignment="1">
      <alignment vertical="top" wrapText="1"/>
    </xf>
    <xf numFmtId="0" fontId="4" fillId="2" borderId="10" xfId="0" applyFont="1" applyFill="1" applyBorder="1" applyAlignment="1">
      <alignment horizontal="center" vertical="center" wrapText="1"/>
    </xf>
    <xf numFmtId="0" fontId="4" fillId="2" borderId="13" xfId="0" applyFont="1" applyFill="1" applyBorder="1" applyAlignment="1">
      <alignment horizontal="center" vertical="center" wrapText="1"/>
    </xf>
    <xf numFmtId="3" fontId="5" fillId="0" borderId="0" xfId="0" applyNumberFormat="1" applyFont="1"/>
    <xf numFmtId="14" fontId="1" fillId="3" borderId="0" xfId="0" applyNumberFormat="1" applyFont="1" applyFill="1" applyAlignment="1">
      <alignment horizontal="center"/>
    </xf>
    <xf numFmtId="0" fontId="8" fillId="3" borderId="0" xfId="0" applyFont="1" applyFill="1" applyAlignment="1">
      <alignment horizontal="center"/>
    </xf>
    <xf numFmtId="43" fontId="0" fillId="0" borderId="0" xfId="1" applyFont="1"/>
    <xf numFmtId="164" fontId="3" fillId="0" borderId="5" xfId="1" applyNumberFormat="1" applyFont="1" applyBorder="1"/>
    <xf numFmtId="165" fontId="0" fillId="0" borderId="0" xfId="2" applyNumberFormat="1" applyFont="1"/>
    <xf numFmtId="164" fontId="10" fillId="0" borderId="4" xfId="0" applyNumberFormat="1" applyFont="1" applyBorder="1"/>
    <xf numFmtId="0" fontId="1" fillId="3" borderId="0" xfId="0" applyFont="1" applyFill="1" applyAlignment="1">
      <alignment horizontal="center"/>
    </xf>
    <xf numFmtId="14" fontId="1" fillId="3" borderId="0" xfId="0" applyNumberFormat="1" applyFont="1" applyFill="1" applyAlignment="1">
      <alignment horizontal="center"/>
    </xf>
    <xf numFmtId="0" fontId="1" fillId="0" borderId="0" xfId="0" applyFont="1" applyAlignment="1">
      <alignment horizontal="center"/>
    </xf>
    <xf numFmtId="14" fontId="1" fillId="0" borderId="0" xfId="0" applyNumberFormat="1" applyFont="1" applyAlignment="1">
      <alignment horizontal="center"/>
    </xf>
    <xf numFmtId="0" fontId="4" fillId="2" borderId="10"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4" fillId="2" borderId="14" xfId="0" applyFont="1" applyFill="1" applyBorder="1" applyAlignment="1">
      <alignment horizontal="center" vertical="center" wrapText="1"/>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400" b="1" i="0" baseline="0">
                <a:effectLst/>
              </a:rPr>
              <a:t>Expenditures Comparison</a:t>
            </a:r>
            <a:endParaRPr lang="en-US" sz="1400">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tx>
            <c:strRef>
              <c:f>'PY Comparison Tables'!$B$15</c:f>
              <c:strCache>
                <c:ptCount val="1"/>
                <c:pt idx="0">
                  <c:v>FY22 - Prior Fiscal Year</c:v>
                </c:pt>
              </c:strCache>
            </c:strRef>
          </c:tx>
          <c:spPr>
            <a:solidFill>
              <a:schemeClr val="accent1"/>
            </a:solidFill>
            <a:ln>
              <a:noFill/>
            </a:ln>
            <a:effectLst/>
            <a:sp3d/>
          </c:spPr>
          <c:invertIfNegative val="0"/>
          <c:cat>
            <c:strRef>
              <c:f>'PY Comparison Tables'!$A$16:$A$20</c:f>
              <c:strCache>
                <c:ptCount val="5"/>
                <c:pt idx="0">
                  <c:v>Instruction</c:v>
                </c:pt>
                <c:pt idx="1">
                  <c:v>Pupil Services</c:v>
                </c:pt>
                <c:pt idx="2">
                  <c:v>Maintenance and Operation</c:v>
                </c:pt>
                <c:pt idx="3">
                  <c:v>Other Functions</c:v>
                </c:pt>
                <c:pt idx="4">
                  <c:v>Total Expenditures</c:v>
                </c:pt>
              </c:strCache>
            </c:strRef>
          </c:cat>
          <c:val>
            <c:numRef>
              <c:f>'PY Comparison Tables'!$B$16:$B$20</c:f>
              <c:numCache>
                <c:formatCode>#,##0</c:formatCode>
                <c:ptCount val="5"/>
                <c:pt idx="0">
                  <c:v>68227141.00000158</c:v>
                </c:pt>
                <c:pt idx="1">
                  <c:v>6324493.609999991</c:v>
                </c:pt>
                <c:pt idx="2">
                  <c:v>10103783.929999972</c:v>
                </c:pt>
                <c:pt idx="3">
                  <c:v>19837469.769999981</c:v>
                </c:pt>
                <c:pt idx="4" formatCode="_(* #,##0_);_(* \(#,##0\);_(* &quot;-&quot;??_);_(@_)">
                  <c:v>104492888.31000152</c:v>
                </c:pt>
              </c:numCache>
            </c:numRef>
          </c:val>
          <c:extLst>
            <c:ext xmlns:c16="http://schemas.microsoft.com/office/drawing/2014/chart" uri="{C3380CC4-5D6E-409C-BE32-E72D297353CC}">
              <c16:uniqueId val="{00000000-FD9C-44DF-9FFF-8C9AAF5B3ACA}"/>
            </c:ext>
          </c:extLst>
        </c:ser>
        <c:ser>
          <c:idx val="1"/>
          <c:order val="1"/>
          <c:tx>
            <c:strRef>
              <c:f>'PY Comparison Tables'!$C$15</c:f>
              <c:strCache>
                <c:ptCount val="1"/>
                <c:pt idx="0">
                  <c:v>FY23 - Current Fiscal Year</c:v>
                </c:pt>
              </c:strCache>
            </c:strRef>
          </c:tx>
          <c:spPr>
            <a:solidFill>
              <a:schemeClr val="accent2"/>
            </a:solidFill>
            <a:ln>
              <a:noFill/>
            </a:ln>
            <a:effectLst/>
            <a:sp3d/>
          </c:spPr>
          <c:invertIfNegative val="0"/>
          <c:cat>
            <c:strRef>
              <c:f>'PY Comparison Tables'!$A$16:$A$20</c:f>
              <c:strCache>
                <c:ptCount val="5"/>
                <c:pt idx="0">
                  <c:v>Instruction</c:v>
                </c:pt>
                <c:pt idx="1">
                  <c:v>Pupil Services</c:v>
                </c:pt>
                <c:pt idx="2">
                  <c:v>Maintenance and Operation</c:v>
                </c:pt>
                <c:pt idx="3">
                  <c:v>Other Functions</c:v>
                </c:pt>
                <c:pt idx="4">
                  <c:v>Total Expenditures</c:v>
                </c:pt>
              </c:strCache>
            </c:strRef>
          </c:cat>
          <c:val>
            <c:numRef>
              <c:f>'PY Comparison Tables'!$C$16:$C$20</c:f>
              <c:numCache>
                <c:formatCode>#,##0_);[Red]\(#,##0\)</c:formatCode>
                <c:ptCount val="5"/>
                <c:pt idx="0">
                  <c:v>75965539.700000003</c:v>
                </c:pt>
                <c:pt idx="1">
                  <c:v>6717005.0099999998</c:v>
                </c:pt>
                <c:pt idx="2">
                  <c:v>19722639.819999941</c:v>
                </c:pt>
                <c:pt idx="3">
                  <c:v>24254524.469999999</c:v>
                </c:pt>
                <c:pt idx="4" formatCode="_(* #,##0_);_(* \(#,##0\);_(* &quot;-&quot;??_);_(@_)">
                  <c:v>126659708.99999994</c:v>
                </c:pt>
              </c:numCache>
            </c:numRef>
          </c:val>
          <c:extLst>
            <c:ext xmlns:c16="http://schemas.microsoft.com/office/drawing/2014/chart" uri="{C3380CC4-5D6E-409C-BE32-E72D297353CC}">
              <c16:uniqueId val="{00000001-FD9C-44DF-9FFF-8C9AAF5B3ACA}"/>
            </c:ext>
          </c:extLst>
        </c:ser>
        <c:dLbls>
          <c:showLegendKey val="0"/>
          <c:showVal val="0"/>
          <c:showCatName val="0"/>
          <c:showSerName val="0"/>
          <c:showPercent val="0"/>
          <c:showBubbleSize val="0"/>
        </c:dLbls>
        <c:gapWidth val="150"/>
        <c:shape val="box"/>
        <c:axId val="1089799999"/>
        <c:axId val="1089810815"/>
        <c:axId val="0"/>
      </c:bar3DChart>
      <c:catAx>
        <c:axId val="1089799999"/>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89810815"/>
        <c:crosses val="autoZero"/>
        <c:auto val="1"/>
        <c:lblAlgn val="ctr"/>
        <c:lblOffset val="100"/>
        <c:noMultiLvlLbl val="0"/>
      </c:catAx>
      <c:valAx>
        <c:axId val="1089810815"/>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89799999"/>
        <c:crosses val="autoZero"/>
        <c:crossBetween val="between"/>
      </c:valAx>
      <c:dTable>
        <c:showHorzBorder val="0"/>
        <c:showVertBorder val="0"/>
        <c:showOutline val="0"/>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n-US"/>
          </a:p>
        </c:txPr>
      </c:dTable>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1"/>
              <a:t>Revenues</a:t>
            </a:r>
            <a:r>
              <a:rPr lang="en-US" b="1" baseline="0"/>
              <a:t> Comparison</a:t>
            </a:r>
            <a:endParaRPr lang="en-US" b="1"/>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tx>
            <c:strRef>
              <c:f>'PY Comparison Tables'!$B$6</c:f>
              <c:strCache>
                <c:ptCount val="1"/>
                <c:pt idx="0">
                  <c:v>FY22 - Prior Fiscal Year</c:v>
                </c:pt>
              </c:strCache>
            </c:strRef>
          </c:tx>
          <c:spPr>
            <a:solidFill>
              <a:schemeClr val="accent6"/>
            </a:solidFill>
            <a:ln>
              <a:noFill/>
            </a:ln>
            <a:effectLst/>
            <a:sp3d/>
          </c:spPr>
          <c:invertIfNegative val="0"/>
          <c:cat>
            <c:strRef>
              <c:f>'PY Comparison Tables'!$A$7:$A$10</c:f>
              <c:strCache>
                <c:ptCount val="4"/>
                <c:pt idx="0">
                  <c:v>Local Revenue</c:v>
                </c:pt>
                <c:pt idx="1">
                  <c:v>State Revenue</c:v>
                </c:pt>
                <c:pt idx="2">
                  <c:v>Other Revenue</c:v>
                </c:pt>
                <c:pt idx="3">
                  <c:v>Total Revenue</c:v>
                </c:pt>
              </c:strCache>
            </c:strRef>
          </c:cat>
          <c:val>
            <c:numRef>
              <c:f>'PY Comparison Tables'!$B$7:$B$10</c:f>
              <c:numCache>
                <c:formatCode>#,##0</c:formatCode>
                <c:ptCount val="4"/>
                <c:pt idx="0">
                  <c:v>8421309.4599999972</c:v>
                </c:pt>
                <c:pt idx="1">
                  <c:v>53241681.310000002</c:v>
                </c:pt>
                <c:pt idx="2">
                  <c:v>125078.85</c:v>
                </c:pt>
                <c:pt idx="3" formatCode="_(* #,##0_);_(* \(#,##0\);_(* &quot;-&quot;??_);_(@_)">
                  <c:v>61788069.619999997</c:v>
                </c:pt>
              </c:numCache>
            </c:numRef>
          </c:val>
          <c:extLst>
            <c:ext xmlns:c16="http://schemas.microsoft.com/office/drawing/2014/chart" uri="{C3380CC4-5D6E-409C-BE32-E72D297353CC}">
              <c16:uniqueId val="{00000000-F4F6-4A4A-885F-0D6CE4E4C70E}"/>
            </c:ext>
          </c:extLst>
        </c:ser>
        <c:ser>
          <c:idx val="1"/>
          <c:order val="1"/>
          <c:tx>
            <c:strRef>
              <c:f>'PY Comparison Tables'!$C$6</c:f>
              <c:strCache>
                <c:ptCount val="1"/>
                <c:pt idx="0">
                  <c:v>FY23 - Current Fiscal Year</c:v>
                </c:pt>
              </c:strCache>
            </c:strRef>
          </c:tx>
          <c:spPr>
            <a:solidFill>
              <a:schemeClr val="accent5"/>
            </a:solidFill>
            <a:ln>
              <a:noFill/>
            </a:ln>
            <a:effectLst/>
            <a:sp3d/>
          </c:spPr>
          <c:invertIfNegative val="0"/>
          <c:cat>
            <c:strRef>
              <c:f>'PY Comparison Tables'!$A$7:$A$10</c:f>
              <c:strCache>
                <c:ptCount val="4"/>
                <c:pt idx="0">
                  <c:v>Local Revenue</c:v>
                </c:pt>
                <c:pt idx="1">
                  <c:v>State Revenue</c:v>
                </c:pt>
                <c:pt idx="2">
                  <c:v>Other Revenue</c:v>
                </c:pt>
                <c:pt idx="3">
                  <c:v>Total Revenue</c:v>
                </c:pt>
              </c:strCache>
            </c:strRef>
          </c:cat>
          <c:val>
            <c:numRef>
              <c:f>'PY Comparison Tables'!$C$7:$C$10</c:f>
              <c:numCache>
                <c:formatCode>#,##0</c:formatCode>
                <c:ptCount val="4"/>
                <c:pt idx="0">
                  <c:v>7680170.8399999999</c:v>
                </c:pt>
                <c:pt idx="1">
                  <c:v>56366942.200000003</c:v>
                </c:pt>
                <c:pt idx="2">
                  <c:v>1528754.08</c:v>
                </c:pt>
                <c:pt idx="3" formatCode="_(* #,##0_);_(* \(#,##0\);_(* &quot;-&quot;??_);_(@_)">
                  <c:v>65575867.120000005</c:v>
                </c:pt>
              </c:numCache>
            </c:numRef>
          </c:val>
          <c:extLst>
            <c:ext xmlns:c16="http://schemas.microsoft.com/office/drawing/2014/chart" uri="{C3380CC4-5D6E-409C-BE32-E72D297353CC}">
              <c16:uniqueId val="{00000001-F4F6-4A4A-885F-0D6CE4E4C70E}"/>
            </c:ext>
          </c:extLst>
        </c:ser>
        <c:dLbls>
          <c:showLegendKey val="0"/>
          <c:showVal val="0"/>
          <c:showCatName val="0"/>
          <c:showSerName val="0"/>
          <c:showPercent val="0"/>
          <c:showBubbleSize val="0"/>
        </c:dLbls>
        <c:gapWidth val="150"/>
        <c:shape val="box"/>
        <c:axId val="250133423"/>
        <c:axId val="250114287"/>
        <c:axId val="0"/>
      </c:bar3DChart>
      <c:catAx>
        <c:axId val="250133423"/>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50114287"/>
        <c:crosses val="autoZero"/>
        <c:auto val="1"/>
        <c:lblAlgn val="ctr"/>
        <c:lblOffset val="100"/>
        <c:noMultiLvlLbl val="0"/>
      </c:catAx>
      <c:valAx>
        <c:axId val="25011428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50133423"/>
        <c:crosses val="autoZero"/>
        <c:crossBetween val="between"/>
      </c:valAx>
      <c:dTable>
        <c:showHorzBorder val="0"/>
        <c:showVertBorder val="0"/>
        <c:showOutline val="0"/>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n-US"/>
          </a:p>
        </c:txPr>
      </c:dTable>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xdr:col>
      <xdr:colOff>19560</xdr:colOff>
      <xdr:row>27</xdr:row>
      <xdr:rowOff>83886</xdr:rowOff>
    </xdr:from>
    <xdr:to>
      <xdr:col>13</xdr:col>
      <xdr:colOff>583406</xdr:colOff>
      <xdr:row>33</xdr:row>
      <xdr:rowOff>47625</xdr:rowOff>
    </xdr:to>
    <xdr:sp macro="" textlink="">
      <xdr:nvSpPr>
        <xdr:cNvPr id="2" name="TextBox 1">
          <a:extLst>
            <a:ext uri="{FF2B5EF4-FFF2-40B4-BE49-F238E27FC236}">
              <a16:creationId xmlns:a16="http://schemas.microsoft.com/office/drawing/2014/main" id="{925DA79B-51C1-4068-9A4B-E41F17281127}"/>
            </a:ext>
          </a:extLst>
        </xdr:cNvPr>
        <xdr:cNvSpPr txBox="1"/>
      </xdr:nvSpPr>
      <xdr:spPr>
        <a:xfrm>
          <a:off x="456123" y="5227386"/>
          <a:ext cx="9612596" cy="119405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100" baseline="0">
              <a:solidFill>
                <a:schemeClr val="dk1"/>
              </a:solidFill>
              <a:effectLst/>
              <a:latin typeface="+mn-lt"/>
              <a:ea typeface="+mn-ea"/>
              <a:cs typeface="+mn-cs"/>
            </a:rPr>
            <a:t>June revenue was largely comparable to the previous reporting period. Modest and expected increases continue to be experienced in State Revenue attributable to additional QBE, Quality Basic Education, revenue received to fund the employer portion of administratively mandated health insurance rate increases. </a:t>
          </a:r>
          <a:r>
            <a:rPr lang="en-US" sz="1100" baseline="0">
              <a:solidFill>
                <a:sysClr val="windowText" lastClr="000000"/>
              </a:solidFill>
            </a:rPr>
            <a:t>Other Revenue, which consists mainly of interest earnings, continues to outpace prior year levels due to increased yields on the District's reserves held in the Local Government Investment Pool and other cash accounts.</a:t>
          </a:r>
          <a:endParaRPr lang="en-US" sz="1100" baseline="0">
            <a:solidFill>
              <a:sysClr val="windowText" lastClr="000000"/>
            </a:solidFill>
            <a:latin typeface="+mn-lt"/>
            <a:ea typeface="+mn-ea"/>
            <a:cs typeface="+mn-cs"/>
          </a:endParaRPr>
        </a:p>
      </xdr:txBody>
    </xdr:sp>
    <xdr:clientData/>
  </xdr:twoCellAnchor>
  <xdr:twoCellAnchor>
    <xdr:from>
      <xdr:col>1</xdr:col>
      <xdr:colOff>17252</xdr:colOff>
      <xdr:row>58</xdr:row>
      <xdr:rowOff>229965</xdr:rowOff>
    </xdr:from>
    <xdr:to>
      <xdr:col>13</xdr:col>
      <xdr:colOff>589898</xdr:colOff>
      <xdr:row>67</xdr:row>
      <xdr:rowOff>64456</xdr:rowOff>
    </xdr:to>
    <xdr:sp macro="" textlink="">
      <xdr:nvSpPr>
        <xdr:cNvPr id="10" name="TextBox 9">
          <a:extLst>
            <a:ext uri="{FF2B5EF4-FFF2-40B4-BE49-F238E27FC236}">
              <a16:creationId xmlns:a16="http://schemas.microsoft.com/office/drawing/2014/main" id="{58CE7D9F-6A6F-4765-954C-98589C62D3B0}"/>
            </a:ext>
          </a:extLst>
        </xdr:cNvPr>
        <xdr:cNvSpPr txBox="1"/>
      </xdr:nvSpPr>
      <xdr:spPr>
        <a:xfrm>
          <a:off x="468436" y="10714627"/>
          <a:ext cx="9940090" cy="187556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aseline="0">
              <a:solidFill>
                <a:sysClr val="windowText" lastClr="000000"/>
              </a:solidFill>
              <a:latin typeface="+mn-lt"/>
              <a:ea typeface="+mn-ea"/>
              <a:cs typeface="+mn-cs"/>
            </a:rPr>
            <a:t>June expenditures were higher than average, and represented a 21.2 percent increase as compared to the previous fiscal year. This increase is identifiable to notable district safety enhancements in Maintenance and Operations, as well as increases in Instruction, Student Transportation, and General Administration functions. </a:t>
          </a:r>
        </a:p>
        <a:p>
          <a:endParaRPr lang="en-US" sz="1200" baseline="0">
            <a:solidFill>
              <a:sysClr val="windowText" lastClr="000000"/>
            </a:solidFill>
            <a:latin typeface="+mn-lt"/>
            <a:ea typeface="+mn-ea"/>
            <a:cs typeface="+mn-cs"/>
          </a:endParaRPr>
        </a:p>
        <a:p>
          <a:r>
            <a:rPr lang="en-US" sz="1200" baseline="0">
              <a:solidFill>
                <a:sysClr val="windowText" lastClr="000000"/>
              </a:solidFill>
              <a:latin typeface="+mn-lt"/>
              <a:ea typeface="+mn-ea"/>
              <a:cs typeface="+mn-cs"/>
            </a:rPr>
            <a:t>Within Maintenance and Operations, safety enhancements led the increase with purchases for EVOLV Security Solutions and Centegix's Safety Alert System, as well as increased costs experienced for maintenance and supplies. Within the Instruction function, increases were attributable from one-time purchases of student chromebooks, rising employee benefit costs, and increased expenditures for substitutes.</a:t>
          </a:r>
          <a:r>
            <a:rPr lang="en-US" sz="1100" b="0" i="0" u="none" strike="noStrike" baseline="0">
              <a:solidFill>
                <a:schemeClr val="dk1"/>
              </a:solidFill>
              <a:effectLst/>
              <a:latin typeface="+mn-lt"/>
              <a:ea typeface="+mn-ea"/>
              <a:cs typeface="+mn-cs"/>
            </a:rPr>
            <a:t> </a:t>
          </a:r>
          <a:r>
            <a:rPr lang="en-US" sz="1200" baseline="0">
              <a:solidFill>
                <a:sysClr val="windowText" lastClr="000000"/>
              </a:solidFill>
              <a:effectLst/>
              <a:latin typeface="+mn-lt"/>
              <a:ea typeface="+mn-ea"/>
              <a:cs typeface="+mn-cs"/>
            </a:rPr>
            <a:t>Additionally, various smaller but broad increases were noted across Other Functions, including increased expenses for student transportation, maintenance personnel, energy costs, and one-time legal fees. </a:t>
          </a:r>
          <a:r>
            <a:rPr lang="en-US" sz="1200" baseline="0">
              <a:solidFill>
                <a:sysClr val="windowText" lastClr="000000"/>
              </a:solidFill>
              <a:latin typeface="+mn-lt"/>
              <a:ea typeface="+mn-ea"/>
              <a:cs typeface="+mn-cs"/>
            </a:rPr>
            <a:t>  </a:t>
          </a:r>
          <a:endParaRPr lang="en-US" sz="1200">
            <a:solidFill>
              <a:sysClr val="windowText" lastClr="000000"/>
            </a:solidFill>
            <a:latin typeface="+mn-lt"/>
            <a:ea typeface="+mn-ea"/>
            <a:cs typeface="+mn-cs"/>
          </a:endParaRPr>
        </a:p>
      </xdr:txBody>
    </xdr:sp>
    <xdr:clientData/>
  </xdr:twoCellAnchor>
  <xdr:twoCellAnchor>
    <xdr:from>
      <xdr:col>1</xdr:col>
      <xdr:colOff>25468</xdr:colOff>
      <xdr:row>38</xdr:row>
      <xdr:rowOff>141340</xdr:rowOff>
    </xdr:from>
    <xdr:to>
      <xdr:col>13</xdr:col>
      <xdr:colOff>599289</xdr:colOff>
      <xdr:row>58</xdr:row>
      <xdr:rowOff>221875</xdr:rowOff>
    </xdr:to>
    <xdr:graphicFrame macro="">
      <xdr:nvGraphicFramePr>
        <xdr:cNvPr id="8" name="Chart 7">
          <a:extLst>
            <a:ext uri="{FF2B5EF4-FFF2-40B4-BE49-F238E27FC236}">
              <a16:creationId xmlns:a16="http://schemas.microsoft.com/office/drawing/2014/main" id="{81AC605A-F596-4D14-8C86-53D8D5272CB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5</xdr:row>
      <xdr:rowOff>180974</xdr:rowOff>
    </xdr:from>
    <xdr:to>
      <xdr:col>13</xdr:col>
      <xdr:colOff>590550</xdr:colOff>
      <xdr:row>27</xdr:row>
      <xdr:rowOff>71437</xdr:rowOff>
    </xdr:to>
    <xdr:graphicFrame macro="">
      <xdr:nvGraphicFramePr>
        <xdr:cNvPr id="6" name="Chart 5">
          <a:extLst>
            <a:ext uri="{FF2B5EF4-FFF2-40B4-BE49-F238E27FC236}">
              <a16:creationId xmlns:a16="http://schemas.microsoft.com/office/drawing/2014/main" id="{D62B89F9-4057-4ECB-88EC-FBFA8DE5D11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03A334-2A9D-43E3-BDB2-522DD4C14BEB}">
  <sheetPr>
    <pageSetUpPr fitToPage="1"/>
  </sheetPr>
  <dimension ref="A2:AY62"/>
  <sheetViews>
    <sheetView tabSelected="1" topLeftCell="A15" zoomScale="133" zoomScaleNormal="120" workbookViewId="0">
      <selection activeCell="H35" sqref="H35"/>
    </sheetView>
  </sheetViews>
  <sheetFormatPr defaultColWidth="0" defaultRowHeight="14.4" x14ac:dyDescent="0.3"/>
  <cols>
    <col min="1" max="1" width="6.5546875" style="11" customWidth="1"/>
    <col min="2" max="13" width="11.33203125" style="11" customWidth="1"/>
    <col min="14" max="14" width="15.6640625" style="11" customWidth="1"/>
    <col min="15" max="15" width="6.5546875" style="11" hidden="1" customWidth="1"/>
    <col min="16" max="16" width="9.88671875" hidden="1" customWidth="1"/>
    <col min="17" max="51" width="0" style="11" hidden="1" customWidth="1"/>
    <col min="52" max="16384" width="9.109375" style="11" hidden="1"/>
  </cols>
  <sheetData>
    <row r="2" spans="1:14" x14ac:dyDescent="0.3">
      <c r="B2" s="31" t="s">
        <v>12</v>
      </c>
      <c r="C2" s="31"/>
      <c r="D2" s="31"/>
      <c r="E2" s="31"/>
      <c r="F2" s="31"/>
      <c r="G2" s="31"/>
      <c r="H2" s="31"/>
      <c r="I2" s="31"/>
      <c r="J2" s="31"/>
      <c r="K2" s="31"/>
      <c r="L2" s="31"/>
      <c r="M2" s="31"/>
      <c r="N2" s="31"/>
    </row>
    <row r="3" spans="1:14" x14ac:dyDescent="0.3">
      <c r="B3" s="31" t="s">
        <v>15</v>
      </c>
      <c r="C3" s="31"/>
      <c r="D3" s="31"/>
      <c r="E3" s="31"/>
      <c r="F3" s="31"/>
      <c r="G3" s="31"/>
      <c r="H3" s="31"/>
      <c r="I3" s="31"/>
      <c r="J3" s="31"/>
      <c r="K3" s="31"/>
      <c r="L3" s="31"/>
      <c r="M3" s="31"/>
      <c r="N3" s="31"/>
    </row>
    <row r="4" spans="1:14" x14ac:dyDescent="0.3">
      <c r="B4" s="32" t="s">
        <v>18</v>
      </c>
      <c r="C4" s="32"/>
      <c r="D4" s="32"/>
      <c r="E4" s="32"/>
      <c r="F4" s="32"/>
      <c r="G4" s="32"/>
      <c r="H4" s="32"/>
      <c r="I4" s="32"/>
      <c r="J4" s="32"/>
      <c r="K4" s="32"/>
      <c r="L4" s="32"/>
      <c r="M4" s="32"/>
      <c r="N4" s="32"/>
    </row>
    <row r="5" spans="1:14" x14ac:dyDescent="0.3">
      <c r="B5" s="25"/>
      <c r="C5" s="25"/>
      <c r="D5" s="25"/>
      <c r="E5" s="25"/>
      <c r="F5" s="25"/>
      <c r="G5" s="25"/>
      <c r="H5" s="25"/>
      <c r="I5" s="25"/>
      <c r="J5" s="25"/>
      <c r="K5" s="25"/>
      <c r="L5" s="25"/>
      <c r="M5" s="25"/>
      <c r="N5" s="25"/>
    </row>
    <row r="6" spans="1:14" x14ac:dyDescent="0.3">
      <c r="A6" s="25"/>
      <c r="B6" s="25"/>
      <c r="C6" s="25"/>
      <c r="D6" s="25"/>
      <c r="E6" s="25"/>
      <c r="F6" s="25"/>
      <c r="G6" s="25"/>
      <c r="H6" s="25"/>
      <c r="I6" s="25"/>
      <c r="J6" s="25"/>
      <c r="K6" s="25"/>
      <c r="L6" s="25"/>
      <c r="M6" s="25"/>
      <c r="N6" s="25"/>
    </row>
    <row r="7" spans="1:14" x14ac:dyDescent="0.3">
      <c r="A7" s="25"/>
      <c r="B7" s="25"/>
      <c r="C7" s="25"/>
      <c r="D7" s="25"/>
      <c r="E7" s="25"/>
      <c r="F7" s="25"/>
      <c r="G7" s="25"/>
      <c r="H7" s="25"/>
      <c r="I7" s="25"/>
      <c r="J7" s="25"/>
      <c r="K7" s="25"/>
      <c r="L7" s="25"/>
      <c r="M7" s="25"/>
      <c r="N7" s="25"/>
    </row>
    <row r="29" spans="1:16" s="20" customFormat="1" ht="15.75" customHeight="1" x14ac:dyDescent="0.3">
      <c r="A29" s="21"/>
      <c r="B29" s="21"/>
      <c r="C29" s="21"/>
      <c r="D29" s="21"/>
      <c r="E29" s="21"/>
      <c r="F29" s="21"/>
      <c r="G29" s="21"/>
      <c r="H29" s="21"/>
      <c r="I29" s="21"/>
      <c r="J29" s="21"/>
      <c r="K29" s="21"/>
      <c r="L29" s="21"/>
      <c r="M29" s="21"/>
      <c r="N29" s="21"/>
      <c r="O29" s="11"/>
      <c r="P29"/>
    </row>
    <row r="30" spans="1:16" ht="21" customHeight="1" x14ac:dyDescent="0.3">
      <c r="A30" s="21"/>
      <c r="B30" s="21"/>
      <c r="C30" s="21"/>
      <c r="D30" s="21"/>
      <c r="E30" s="21"/>
      <c r="F30" s="21"/>
      <c r="G30" s="21"/>
      <c r="H30" s="21"/>
      <c r="I30" s="21"/>
      <c r="J30" s="21"/>
      <c r="K30" s="21"/>
      <c r="L30" s="21"/>
      <c r="M30" s="21"/>
      <c r="N30" s="21"/>
    </row>
    <row r="58" spans="2:14" ht="14.25" customHeight="1" x14ac:dyDescent="0.35">
      <c r="B58" s="26"/>
      <c r="C58" s="26"/>
      <c r="D58" s="26"/>
      <c r="E58" s="26"/>
      <c r="F58" s="26"/>
      <c r="G58" s="26"/>
      <c r="H58" s="26"/>
      <c r="I58" s="26"/>
      <c r="J58" s="26"/>
      <c r="K58" s="26"/>
      <c r="L58" s="26"/>
      <c r="M58" s="26"/>
    </row>
    <row r="59" spans="2:14" ht="21.75" customHeight="1" x14ac:dyDescent="0.3">
      <c r="B59" s="21"/>
      <c r="C59" s="21"/>
      <c r="D59" s="21"/>
      <c r="E59" s="21"/>
      <c r="F59" s="21"/>
      <c r="G59" s="21"/>
      <c r="H59" s="21"/>
      <c r="I59" s="21"/>
      <c r="J59" s="21"/>
      <c r="K59" s="21"/>
      <c r="L59" s="21"/>
      <c r="M59" s="21"/>
      <c r="N59" s="21"/>
    </row>
    <row r="60" spans="2:14" ht="15" customHeight="1" x14ac:dyDescent="0.3">
      <c r="B60" s="21"/>
      <c r="C60" s="21"/>
      <c r="D60" s="21"/>
      <c r="E60" s="21"/>
      <c r="F60" s="21"/>
      <c r="G60" s="21"/>
      <c r="H60" s="21"/>
      <c r="I60" s="21"/>
      <c r="J60" s="21"/>
      <c r="K60" s="21"/>
      <c r="L60" s="21"/>
      <c r="M60" s="21"/>
      <c r="N60" s="21"/>
    </row>
    <row r="62" spans="2:14" ht="39" customHeight="1" x14ac:dyDescent="0.3"/>
  </sheetData>
  <mergeCells count="3">
    <mergeCell ref="B2:N2"/>
    <mergeCell ref="B3:N3"/>
    <mergeCell ref="B4:N4"/>
  </mergeCells>
  <pageMargins left="0.6" right="0.6" top="0.75" bottom="0.75" header="0.3" footer="0.3"/>
  <pageSetup scale="58"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B34AB1-5497-41D9-BB94-2A166690DEF5}">
  <dimension ref="A1:F26"/>
  <sheetViews>
    <sheetView zoomScale="110" zoomScaleNormal="110" workbookViewId="0">
      <selection activeCell="C20" sqref="C20"/>
    </sheetView>
  </sheetViews>
  <sheetFormatPr defaultRowHeight="14.4" x14ac:dyDescent="0.3"/>
  <cols>
    <col min="1" max="1" width="30.109375" customWidth="1"/>
    <col min="2" max="2" width="25.5546875" customWidth="1"/>
    <col min="3" max="3" width="26" customWidth="1"/>
    <col min="4" max="4" width="17.5546875" customWidth="1"/>
    <col min="6" max="6" width="17.44140625" customWidth="1"/>
    <col min="7" max="7" width="9.5546875" customWidth="1"/>
  </cols>
  <sheetData>
    <row r="1" spans="1:6" x14ac:dyDescent="0.3">
      <c r="A1" s="33" t="s">
        <v>12</v>
      </c>
      <c r="B1" s="33"/>
      <c r="C1" s="33"/>
      <c r="D1" s="33"/>
    </row>
    <row r="2" spans="1:6" x14ac:dyDescent="0.3">
      <c r="A2" s="33" t="s">
        <v>13</v>
      </c>
      <c r="B2" s="33"/>
      <c r="C2" s="33"/>
      <c r="D2" s="33"/>
    </row>
    <row r="3" spans="1:6" x14ac:dyDescent="0.3">
      <c r="A3" s="34" t="s">
        <v>18</v>
      </c>
      <c r="B3" s="34"/>
      <c r="C3" s="34"/>
      <c r="D3" s="34"/>
    </row>
    <row r="4" spans="1:6" ht="15" thickBot="1" x14ac:dyDescent="0.35">
      <c r="B4" s="1"/>
      <c r="C4" s="1"/>
      <c r="D4" s="1"/>
    </row>
    <row r="5" spans="1:6" ht="15" thickBot="1" x14ac:dyDescent="0.35">
      <c r="A5" s="35" t="s">
        <v>10</v>
      </c>
      <c r="B5" s="36"/>
      <c r="C5" s="36"/>
      <c r="D5" s="37"/>
    </row>
    <row r="6" spans="1:6" ht="60.75" customHeight="1" thickBot="1" x14ac:dyDescent="0.35">
      <c r="A6" s="9" t="s">
        <v>14</v>
      </c>
      <c r="B6" s="9" t="s">
        <v>16</v>
      </c>
      <c r="C6" s="9" t="s">
        <v>17</v>
      </c>
      <c r="D6" s="10" t="s">
        <v>0</v>
      </c>
    </row>
    <row r="7" spans="1:6" x14ac:dyDescent="0.3">
      <c r="A7" s="3" t="s">
        <v>2</v>
      </c>
      <c r="B7" s="14">
        <v>8421309.4599999972</v>
      </c>
      <c r="C7" s="24">
        <v>7680170.8399999999</v>
      </c>
      <c r="D7" s="30">
        <f>C7-B7</f>
        <v>-741138.61999999732</v>
      </c>
    </row>
    <row r="8" spans="1:6" x14ac:dyDescent="0.3">
      <c r="A8" s="3" t="s">
        <v>1</v>
      </c>
      <c r="B8" s="14">
        <v>53241681.310000002</v>
      </c>
      <c r="C8" s="24">
        <v>56366942.200000003</v>
      </c>
      <c r="D8" s="18">
        <f>C8-B8</f>
        <v>3125260.8900000006</v>
      </c>
    </row>
    <row r="9" spans="1:6" x14ac:dyDescent="0.3">
      <c r="A9" s="3" t="s">
        <v>3</v>
      </c>
      <c r="B9" s="14">
        <v>125078.85</v>
      </c>
      <c r="C9" s="24">
        <v>1528754.08</v>
      </c>
      <c r="D9" s="18">
        <f t="shared" ref="D9" si="0">C9-B9</f>
        <v>1403675.23</v>
      </c>
    </row>
    <row r="10" spans="1:6" ht="15" thickBot="1" x14ac:dyDescent="0.35">
      <c r="A10" s="5" t="s">
        <v>4</v>
      </c>
      <c r="B10" s="13">
        <f>SUM(B7:B9)</f>
        <v>61788069.619999997</v>
      </c>
      <c r="C10" s="13">
        <f>SUM(C7:C9)</f>
        <v>65575867.120000005</v>
      </c>
      <c r="D10" s="15">
        <f>C10-B10</f>
        <v>3787797.5000000075</v>
      </c>
    </row>
    <row r="11" spans="1:6" ht="15.6" thickTop="1" thickBot="1" x14ac:dyDescent="0.35">
      <c r="A11" s="12"/>
      <c r="B11" s="7"/>
      <c r="C11" s="7"/>
      <c r="D11" s="8"/>
    </row>
    <row r="13" spans="1:6" ht="15" thickBot="1" x14ac:dyDescent="0.35"/>
    <row r="14" spans="1:6" ht="15" thickBot="1" x14ac:dyDescent="0.35">
      <c r="A14" s="35" t="s">
        <v>11</v>
      </c>
      <c r="B14" s="36"/>
      <c r="C14" s="38"/>
      <c r="D14" s="37"/>
    </row>
    <row r="15" spans="1:6" ht="60.75" customHeight="1" thickBot="1" x14ac:dyDescent="0.35">
      <c r="A15" s="9" t="s">
        <v>14</v>
      </c>
      <c r="B15" s="22" t="s">
        <v>16</v>
      </c>
      <c r="C15" s="10" t="s">
        <v>17</v>
      </c>
      <c r="D15" s="23" t="s">
        <v>0</v>
      </c>
    </row>
    <row r="16" spans="1:6" x14ac:dyDescent="0.3">
      <c r="A16" s="3" t="s">
        <v>5</v>
      </c>
      <c r="B16" s="14">
        <v>68227141.00000158</v>
      </c>
      <c r="C16" s="19">
        <v>75965539.700000003</v>
      </c>
      <c r="D16" s="18">
        <f>C16-B16</f>
        <v>7738398.6999984235</v>
      </c>
      <c r="F16" s="27"/>
    </row>
    <row r="17" spans="1:6" x14ac:dyDescent="0.3">
      <c r="A17" s="3" t="s">
        <v>6</v>
      </c>
      <c r="B17" s="14">
        <v>6324493.609999991</v>
      </c>
      <c r="C17" s="4">
        <v>6717005.0099999998</v>
      </c>
      <c r="D17" s="18">
        <f>C17-B17</f>
        <v>392511.40000000875</v>
      </c>
      <c r="F17" s="27"/>
    </row>
    <row r="18" spans="1:6" x14ac:dyDescent="0.3">
      <c r="A18" s="3" t="s">
        <v>7</v>
      </c>
      <c r="B18" s="14">
        <v>10103783.929999972</v>
      </c>
      <c r="C18" s="19">
        <v>19722639.819999941</v>
      </c>
      <c r="D18" s="18">
        <f t="shared" ref="D18" si="1">C18-B18</f>
        <v>9618855.8899999689</v>
      </c>
      <c r="F18" s="29"/>
    </row>
    <row r="19" spans="1:6" x14ac:dyDescent="0.3">
      <c r="A19" s="3" t="s">
        <v>8</v>
      </c>
      <c r="B19" s="14">
        <v>19837469.769999981</v>
      </c>
      <c r="C19" s="2">
        <v>24254524.469999999</v>
      </c>
      <c r="D19" s="18">
        <f>C19-B19</f>
        <v>4417054.7000000179</v>
      </c>
      <c r="F19" s="27"/>
    </row>
    <row r="20" spans="1:6" ht="15" thickBot="1" x14ac:dyDescent="0.35">
      <c r="A20" s="5" t="s">
        <v>9</v>
      </c>
      <c r="B20" s="13">
        <f>SUM(B16:B19)</f>
        <v>104492888.31000152</v>
      </c>
      <c r="C20" s="13">
        <f>SUM(C16:C19)</f>
        <v>126659708.99999994</v>
      </c>
      <c r="D20" s="28">
        <f>C20-B20</f>
        <v>22166820.689998418</v>
      </c>
      <c r="F20" s="29"/>
    </row>
    <row r="21" spans="1:6" ht="15.6" thickTop="1" thickBot="1" x14ac:dyDescent="0.35">
      <c r="A21" s="6"/>
      <c r="B21" s="7"/>
      <c r="C21" s="7"/>
      <c r="D21" s="8"/>
    </row>
    <row r="23" spans="1:6" x14ac:dyDescent="0.3">
      <c r="B23" s="16"/>
      <c r="C23" s="17"/>
      <c r="D23" s="17"/>
    </row>
    <row r="24" spans="1:6" x14ac:dyDescent="0.3">
      <c r="B24" s="16"/>
      <c r="C24" s="17"/>
      <c r="D24" s="17"/>
    </row>
    <row r="26" spans="1:6" x14ac:dyDescent="0.3">
      <c r="C26" s="17"/>
    </row>
  </sheetData>
  <mergeCells count="5">
    <mergeCell ref="A1:D1"/>
    <mergeCell ref="A2:D2"/>
    <mergeCell ref="A3:D3"/>
    <mergeCell ref="A5:D5"/>
    <mergeCell ref="A14:D14"/>
  </mergeCells>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PY to CY Comparison Graph</vt:lpstr>
      <vt:lpstr>PY Comparison Tables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Dawson (Finance)</dc:creator>
  <cp:lastModifiedBy>Tiffany Dawson</cp:lastModifiedBy>
  <cp:lastPrinted>2023-07-18T15:31:11Z</cp:lastPrinted>
  <dcterms:created xsi:type="dcterms:W3CDTF">2021-09-22T12:28:47Z</dcterms:created>
  <dcterms:modified xsi:type="dcterms:W3CDTF">2023-07-18T15:31:23Z</dcterms:modified>
</cp:coreProperties>
</file>