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dcsd-my.sharepoint.com/personal/e20235489_dekalbschoolsga_org/Documents/Desktop/KPI Folder - Thomas L/March/"/>
    </mc:Choice>
  </mc:AlternateContent>
  <xr:revisionPtr revIDLastSave="1" documentId="8_{2876154A-36A0-47BC-834D-C9C2B6488036}" xr6:coauthVersionLast="47" xr6:coauthVersionMax="47" xr10:uidLastSave="{6F31D320-695E-488C-8B4C-8CD539822633}"/>
  <bookViews>
    <workbookView xWindow="-120" yWindow="-120" windowWidth="20730" windowHeight="11160" xr2:uid="{259C3B71-1DB4-4FE4-88F0-9E17C04DDCBD}"/>
  </bookViews>
  <sheets>
    <sheet name="PY to CY Comparison Graph" sheetId="3" r:id="rId1"/>
    <sheet name="PY Comparison Table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 i="1" l="1"/>
  <c r="D18" i="1" l="1"/>
  <c r="D17" i="1"/>
  <c r="D16" i="1"/>
  <c r="D9" i="1"/>
  <c r="D8" i="1"/>
  <c r="D7" i="1"/>
  <c r="B20" i="1"/>
  <c r="B10" i="1"/>
  <c r="C10" i="1" l="1"/>
  <c r="D10" i="1" s="1"/>
  <c r="D19" i="1" l="1"/>
  <c r="C20" i="1"/>
  <c r="D20" i="1" l="1"/>
  <c r="D23" i="1" s="1"/>
</calcChain>
</file>

<file path=xl/sharedStrings.xml><?xml version="1.0" encoding="utf-8"?>
<sst xmlns="http://schemas.openxmlformats.org/spreadsheetml/2006/main" count="25" uniqueCount="19">
  <si>
    <t>Difference</t>
  </si>
  <si>
    <t>State Revenue</t>
  </si>
  <si>
    <t>Local Revenue</t>
  </si>
  <si>
    <t>Other Revenue</t>
  </si>
  <si>
    <t>Total Revenue</t>
  </si>
  <si>
    <t>Instruction</t>
  </si>
  <si>
    <t>Pupil Services</t>
  </si>
  <si>
    <t>Maintenance and Operation</t>
  </si>
  <si>
    <t>Other Functions</t>
  </si>
  <si>
    <t>Total Expenditures</t>
  </si>
  <si>
    <t xml:space="preserve">Revenues: </t>
  </si>
  <si>
    <t xml:space="preserve">Expenditures: </t>
  </si>
  <si>
    <t>DEKALB COUNTY BOARD OF EDUCATION</t>
  </si>
  <si>
    <t>GENERAL FUND - PRIOR YEAR COMPARISON</t>
  </si>
  <si>
    <t>Description</t>
  </si>
  <si>
    <t>GENERAL FUND - PRIOR YEAR COMPARISON CHARTS</t>
  </si>
  <si>
    <t>March - 03/31/2024</t>
  </si>
  <si>
    <t>FY23 - Prior Fiscal Year</t>
  </si>
  <si>
    <t>FY24 - Current Fiscal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</si>
</sst>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1"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b/>
      <sz val="11"/>
      <color theme="1"/>
      <name val="Calibri"/>
      <family val="2"/>
    </font>
    <font>
      <sz val="11"/>
      <color rgb="FF000000"/>
      <name val="Calibri"/>
      <family val="2"/>
      <scheme val="minor"/>
    </font>
    <font>
      <sz val="11"/>
      <color theme="1"/>
      <name val="Calibri"/>
      <family val="2"/>
    </font>
    <font>
      <i/>
      <sz val="11"/>
      <color theme="1"/>
      <name val="Calibri"/>
      <family val="2"/>
      <scheme val="minor"/>
    </font>
    <font>
      <i/>
      <sz val="14"/>
      <color theme="1"/>
      <name val="Calibri"/>
      <family val="2"/>
      <scheme val="minor"/>
    </font>
    <font>
      <sz val="12"/>
      <color theme="1"/>
      <name val="Calibri"/>
      <family val="2"/>
      <scheme val="minor"/>
    </font>
    <font>
      <i/>
      <sz val="11"/>
      <color rgb="FFFF0000"/>
      <name val="Calibri"/>
      <family val="2"/>
      <scheme val="minor"/>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style="double">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3">
    <xf numFmtId="0" fontId="0" fillId="0" borderId="0"/>
    <xf numFmtId="43" fontId="2" fillId="0" borderId="0" applyFont="0" applyFill="0" applyBorder="0" applyAlignment="0" applyProtection="0"/>
    <xf numFmtId="9" fontId="2" fillId="0" borderId="0" applyFont="0" applyFill="0" applyBorder="0" applyAlignment="0" applyProtection="0"/>
  </cellStyleXfs>
  <cellXfs count="38">
    <xf numFmtId="0" fontId="0" fillId="0" borderId="0" xfId="0"/>
    <xf numFmtId="0" fontId="0" fillId="0" borderId="0" xfId="0" applyAlignment="1">
      <alignment horizontal="center"/>
    </xf>
    <xf numFmtId="38" fontId="0" fillId="0" borderId="1" xfId="0" applyNumberFormat="1" applyBorder="1"/>
    <xf numFmtId="0" fontId="0" fillId="0" borderId="3" xfId="0" applyBorder="1"/>
    <xf numFmtId="38" fontId="0" fillId="0" borderId="0" xfId="0" applyNumberFormat="1"/>
    <xf numFmtId="0" fontId="1" fillId="0" borderId="3" xfId="0" applyFont="1" applyBorder="1"/>
    <xf numFmtId="0" fontId="0" fillId="0" borderId="6" xfId="0" applyBorder="1"/>
    <xf numFmtId="0" fontId="0" fillId="0" borderId="7" xfId="0" applyBorder="1"/>
    <xf numFmtId="0" fontId="0" fillId="0" borderId="8" xfId="0" applyBorder="1"/>
    <xf numFmtId="0" fontId="4" fillId="2" borderId="9"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0" fillId="3" borderId="0" xfId="0" applyFill="1"/>
    <xf numFmtId="0" fontId="1" fillId="0" borderId="6" xfId="0" applyFont="1" applyBorder="1"/>
    <xf numFmtId="164" fontId="0" fillId="0" borderId="2" xfId="1" applyNumberFormat="1" applyFont="1" applyBorder="1"/>
    <xf numFmtId="164" fontId="3" fillId="0" borderId="5" xfId="0" applyNumberFormat="1" applyFont="1" applyBorder="1"/>
    <xf numFmtId="164" fontId="0" fillId="0" borderId="0" xfId="0" applyNumberFormat="1"/>
    <xf numFmtId="10" fontId="0" fillId="0" borderId="0" xfId="2" applyNumberFormat="1" applyFont="1"/>
    <xf numFmtId="164" fontId="3" fillId="0" borderId="4" xfId="0" applyNumberFormat="1" applyFont="1" applyBorder="1"/>
    <xf numFmtId="38" fontId="6" fillId="0" borderId="0" xfId="0" applyNumberFormat="1" applyFont="1" applyAlignment="1">
      <alignment vertical="center"/>
    </xf>
    <xf numFmtId="0" fontId="7" fillId="3" borderId="0" xfId="0" applyFont="1" applyFill="1"/>
    <xf numFmtId="0" fontId="9" fillId="3" borderId="0" xfId="0" applyFont="1" applyFill="1" applyAlignment="1">
      <alignment vertical="top" wrapText="1"/>
    </xf>
    <xf numFmtId="0" fontId="4" fillId="2" borderId="10" xfId="0" applyFont="1" applyFill="1" applyBorder="1" applyAlignment="1">
      <alignment horizontal="center" vertical="center" wrapText="1"/>
    </xf>
    <xf numFmtId="0" fontId="4" fillId="2" borderId="13" xfId="0" applyFont="1" applyFill="1" applyBorder="1" applyAlignment="1">
      <alignment horizontal="center" vertical="center" wrapText="1"/>
    </xf>
    <xf numFmtId="3" fontId="5" fillId="0" borderId="0" xfId="0" applyNumberFormat="1" applyFont="1"/>
    <xf numFmtId="14" fontId="1" fillId="3" borderId="0" xfId="0" applyNumberFormat="1" applyFont="1" applyFill="1" applyAlignment="1">
      <alignment horizontal="center"/>
    </xf>
    <xf numFmtId="0" fontId="8" fillId="3" borderId="0" xfId="0" applyFont="1" applyFill="1" applyAlignment="1">
      <alignment horizontal="center"/>
    </xf>
    <xf numFmtId="43" fontId="0" fillId="0" borderId="0" xfId="1" applyFont="1"/>
    <xf numFmtId="164" fontId="3" fillId="0" borderId="5" xfId="1" applyNumberFormat="1" applyFont="1" applyBorder="1"/>
    <xf numFmtId="165" fontId="0" fillId="0" borderId="0" xfId="2" applyNumberFormat="1" applyFont="1"/>
    <xf numFmtId="0" fontId="10" fillId="0" borderId="0" xfId="0" applyFont="1"/>
    <xf numFmtId="0" fontId="1" fillId="3" borderId="0" xfId="0" applyFont="1" applyFill="1" applyAlignment="1">
      <alignment horizontal="center"/>
    </xf>
    <xf numFmtId="14" fontId="1" fillId="3" borderId="0" xfId="0" applyNumberFormat="1" applyFont="1" applyFill="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baseline="0">
                <a:effectLst/>
              </a:rPr>
              <a:t>Expenditures Comparison</a:t>
            </a:r>
            <a:endParaRPr lang="en-US" sz="14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'PY Comparison Tables'!$B$15</c:f>
              <c:strCache>
                <c:ptCount val="1"/>
                <c:pt idx="0">
                  <c:v>FY23 - Prior Fiscal Year</c:v>
                </c:pt>
              </c:strCache>
            </c:strRef>
          </c:tx>
          <c:spPr>
            <a:solidFill>
              <a:schemeClr val="accent1"/>
            </a:solidFill>
            <a:ln>
              <a:noFill/>
            </a:ln>
            <a:effectLst/>
            <a:sp3d/>
          </c:spPr>
          <c:invertIfNegative val="0"/>
          <c:cat>
            <c:strRef>
              <c:f>'PY Comparison Tables'!$A$16:$A$20</c:f>
              <c:strCache>
                <c:ptCount val="5"/>
                <c:pt idx="0">
                  <c:v>Instruction</c:v>
                </c:pt>
                <c:pt idx="1">
                  <c:v>Pupil Services</c:v>
                </c:pt>
                <c:pt idx="2">
                  <c:v>Maintenance and Operation</c:v>
                </c:pt>
                <c:pt idx="3">
                  <c:v>Other Functions</c:v>
                </c:pt>
                <c:pt idx="4">
                  <c:v>Total Expenditures</c:v>
                </c:pt>
              </c:strCache>
            </c:strRef>
          </c:cat>
          <c:val>
            <c:numRef>
              <c:f>'PY Comparison Tables'!$B$16:$B$20</c:f>
              <c:numCache>
                <c:formatCode>#,##0_);[Red]\(#,##0\)</c:formatCode>
                <c:ptCount val="5"/>
                <c:pt idx="0">
                  <c:v>70216909.210001424</c:v>
                </c:pt>
                <c:pt idx="1">
                  <c:v>6473181.319999923</c:v>
                </c:pt>
                <c:pt idx="2">
                  <c:v>12768307.069999944</c:v>
                </c:pt>
                <c:pt idx="3">
                  <c:v>21433969.039999932</c:v>
                </c:pt>
                <c:pt idx="4" formatCode="_(* #,##0_);_(* \(#,##0\);_(* &quot;-&quot;??_);_(@_)">
                  <c:v>110892366.64000122</c:v>
                </c:pt>
              </c:numCache>
            </c:numRef>
          </c:val>
          <c:extLst>
            <c:ext xmlns:c16="http://schemas.microsoft.com/office/drawing/2014/chart" uri="{C3380CC4-5D6E-409C-BE32-E72D297353CC}">
              <c16:uniqueId val="{00000000-FD9C-44DF-9FFF-8C9AAF5B3ACA}"/>
            </c:ext>
          </c:extLst>
        </c:ser>
        <c:ser>
          <c:idx val="1"/>
          <c:order val="1"/>
          <c:tx>
            <c:strRef>
              <c:f>'PY Comparison Tables'!$C$15</c:f>
              <c:strCache>
                <c:ptCount val="1"/>
                <c:pt idx="0">
                  <c:v>FY24 - Current Fiscal Year</c:v>
                </c:pt>
              </c:strCache>
            </c:strRef>
          </c:tx>
          <c:spPr>
            <a:solidFill>
              <a:schemeClr val="accent2"/>
            </a:solidFill>
            <a:ln>
              <a:noFill/>
            </a:ln>
            <a:effectLst/>
            <a:sp3d/>
          </c:spPr>
          <c:invertIfNegative val="0"/>
          <c:cat>
            <c:strRef>
              <c:f>'PY Comparison Tables'!$A$16:$A$20</c:f>
              <c:strCache>
                <c:ptCount val="5"/>
                <c:pt idx="0">
                  <c:v>Instruction</c:v>
                </c:pt>
                <c:pt idx="1">
                  <c:v>Pupil Services</c:v>
                </c:pt>
                <c:pt idx="2">
                  <c:v>Maintenance and Operation</c:v>
                </c:pt>
                <c:pt idx="3">
                  <c:v>Other Functions</c:v>
                </c:pt>
                <c:pt idx="4">
                  <c:v>Total Expenditures</c:v>
                </c:pt>
              </c:strCache>
            </c:strRef>
          </c:cat>
          <c:val>
            <c:numRef>
              <c:f>'PY Comparison Tables'!$C$16:$C$20</c:f>
              <c:numCache>
                <c:formatCode>#,##0_);[Red]\(#,##0\)</c:formatCode>
                <c:ptCount val="5"/>
                <c:pt idx="0">
                  <c:v>82415233.810000002</c:v>
                </c:pt>
                <c:pt idx="1">
                  <c:v>7752749.4800000004</c:v>
                </c:pt>
                <c:pt idx="2">
                  <c:v>12171602.890000001</c:v>
                </c:pt>
                <c:pt idx="3">
                  <c:v>22989422.82</c:v>
                </c:pt>
                <c:pt idx="4" formatCode="_(* #,##0_);_(* \(#,##0\);_(* &quot;-&quot;??_);_(@_)">
                  <c:v>125329009</c:v>
                </c:pt>
              </c:numCache>
            </c:numRef>
          </c:val>
          <c:extLst>
            <c:ext xmlns:c16="http://schemas.microsoft.com/office/drawing/2014/chart" uri="{C3380CC4-5D6E-409C-BE32-E72D297353CC}">
              <c16:uniqueId val="{00000001-FD9C-44DF-9FFF-8C9AAF5B3ACA}"/>
            </c:ext>
          </c:extLst>
        </c:ser>
        <c:dLbls>
          <c:showLegendKey val="0"/>
          <c:showVal val="0"/>
          <c:showCatName val="0"/>
          <c:showSerName val="0"/>
          <c:showPercent val="0"/>
          <c:showBubbleSize val="0"/>
        </c:dLbls>
        <c:gapWidth val="150"/>
        <c:shape val="box"/>
        <c:axId val="1089799999"/>
        <c:axId val="1089810815"/>
        <c:axId val="0"/>
      </c:bar3DChart>
      <c:catAx>
        <c:axId val="108979999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810815"/>
        <c:crosses val="autoZero"/>
        <c:auto val="1"/>
        <c:lblAlgn val="ctr"/>
        <c:lblOffset val="100"/>
        <c:noMultiLvlLbl val="0"/>
      </c:catAx>
      <c:valAx>
        <c:axId val="1089810815"/>
        <c:scaling>
          <c:orientation val="minMax"/>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799999"/>
        <c:crosses val="autoZero"/>
        <c:crossBetween val="between"/>
      </c:valAx>
      <c:dTable>
        <c:showHorzBorder val="0"/>
        <c:showVertBorder val="0"/>
        <c:showOutline val="0"/>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Revenues</a:t>
            </a:r>
            <a:r>
              <a:rPr lang="en-US" b="1" baseline="0"/>
              <a:t> Comparison</a:t>
            </a:r>
            <a:endParaRPr lang="en-US"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'PY Comparison Tables'!$B$6</c:f>
              <c:strCache>
                <c:ptCount val="1"/>
                <c:pt idx="0">
                  <c:v>FY23 - Prior Fiscal Year</c:v>
                </c:pt>
              </c:strCache>
            </c:strRef>
          </c:tx>
          <c:spPr>
            <a:solidFill>
              <a:schemeClr val="accent6"/>
            </a:solidFill>
            <a:ln>
              <a:noFill/>
            </a:ln>
            <a:effectLst/>
            <a:sp3d/>
          </c:spPr>
          <c:invertIfNegative val="0"/>
          <c:cat>
            <c:strRef>
              <c:f>'PY Comparison Tables'!$A$7:$A$10</c:f>
              <c:strCache>
                <c:ptCount val="4"/>
                <c:pt idx="0">
                  <c:v>Local Revenue</c:v>
                </c:pt>
                <c:pt idx="1">
                  <c:v>State Revenue</c:v>
                </c:pt>
                <c:pt idx="2">
                  <c:v>Other Revenue</c:v>
                </c:pt>
                <c:pt idx="3">
                  <c:v>Total Revenue</c:v>
                </c:pt>
              </c:strCache>
            </c:strRef>
          </c:cat>
          <c:val>
            <c:numRef>
              <c:f>'PY Comparison Tables'!$B$7:$B$10</c:f>
              <c:numCache>
                <c:formatCode>#,##0</c:formatCode>
                <c:ptCount val="4"/>
                <c:pt idx="0">
                  <c:v>13849974.869999999</c:v>
                </c:pt>
                <c:pt idx="1">
                  <c:v>49519466.850000001</c:v>
                </c:pt>
                <c:pt idx="2">
                  <c:v>1896424.91</c:v>
                </c:pt>
                <c:pt idx="3" formatCode="_(* #,##0_);_(* \(#,##0\);_(* &quot;-&quot;??_);_(@_)">
                  <c:v>65265866.629999995</c:v>
                </c:pt>
              </c:numCache>
            </c:numRef>
          </c:val>
          <c:extLst>
            <c:ext xmlns:c16="http://schemas.microsoft.com/office/drawing/2014/chart" uri="{C3380CC4-5D6E-409C-BE32-E72D297353CC}">
              <c16:uniqueId val="{00000000-F4F6-4A4A-885F-0D6CE4E4C70E}"/>
            </c:ext>
          </c:extLst>
        </c:ser>
        <c:ser>
          <c:idx val="1"/>
          <c:order val="1"/>
          <c:tx>
            <c:strRef>
              <c:f>'PY Comparison Tables'!$C$6</c:f>
              <c:strCache>
                <c:ptCount val="1"/>
                <c:pt idx="0">
                  <c:v>FY24 - Current Fiscal Year</c:v>
                </c:pt>
              </c:strCache>
            </c:strRef>
          </c:tx>
          <c:spPr>
            <a:solidFill>
              <a:schemeClr val="accent5"/>
            </a:solidFill>
            <a:ln>
              <a:noFill/>
            </a:ln>
            <a:effectLst/>
            <a:sp3d/>
          </c:spPr>
          <c:invertIfNegative val="0"/>
          <c:cat>
            <c:strRef>
              <c:f>'PY Comparison Tables'!$A$7:$A$10</c:f>
              <c:strCache>
                <c:ptCount val="4"/>
                <c:pt idx="0">
                  <c:v>Local Revenue</c:v>
                </c:pt>
                <c:pt idx="1">
                  <c:v>State Revenue</c:v>
                </c:pt>
                <c:pt idx="2">
                  <c:v>Other Revenue</c:v>
                </c:pt>
                <c:pt idx="3">
                  <c:v>Total Revenue</c:v>
                </c:pt>
              </c:strCache>
            </c:strRef>
          </c:cat>
          <c:val>
            <c:numRef>
              <c:f>'PY Comparison Tables'!$C$7:$C$10</c:f>
              <c:numCache>
                <c:formatCode>#,##0</c:formatCode>
                <c:ptCount val="4"/>
                <c:pt idx="0">
                  <c:v>11659674.780000001</c:v>
                </c:pt>
                <c:pt idx="1">
                  <c:v>51019824.670000002</c:v>
                </c:pt>
                <c:pt idx="2">
                  <c:v>9090731.7199999988</c:v>
                </c:pt>
                <c:pt idx="3" formatCode="_(* #,##0_);_(* \(#,##0\);_(* &quot;-&quot;??_);_(@_)">
                  <c:v>71770231.170000002</c:v>
                </c:pt>
              </c:numCache>
            </c:numRef>
          </c:val>
          <c:extLst>
            <c:ext xmlns:c16="http://schemas.microsoft.com/office/drawing/2014/chart" uri="{C3380CC4-5D6E-409C-BE32-E72D297353CC}">
              <c16:uniqueId val="{00000001-F4F6-4A4A-885F-0D6CE4E4C70E}"/>
            </c:ext>
          </c:extLst>
        </c:ser>
        <c:dLbls>
          <c:showLegendKey val="0"/>
          <c:showVal val="0"/>
          <c:showCatName val="0"/>
          <c:showSerName val="0"/>
          <c:showPercent val="0"/>
          <c:showBubbleSize val="0"/>
        </c:dLbls>
        <c:gapWidth val="150"/>
        <c:shape val="box"/>
        <c:axId val="250133423"/>
        <c:axId val="250114287"/>
        <c:axId val="0"/>
      </c:bar3DChart>
      <c:catAx>
        <c:axId val="2501334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114287"/>
        <c:crosses val="autoZero"/>
        <c:auto val="1"/>
        <c:lblAlgn val="ctr"/>
        <c:lblOffset val="100"/>
        <c:noMultiLvlLbl val="0"/>
      </c:catAx>
      <c:valAx>
        <c:axId val="2501142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133423"/>
        <c:crosses val="autoZero"/>
        <c:crossBetween val="between"/>
      </c:valAx>
      <c:dTable>
        <c:showHorzBorder val="0"/>
        <c:showVertBorder val="0"/>
        <c:showOutline val="0"/>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13607</xdr:colOff>
      <xdr:row>27</xdr:row>
      <xdr:rowOff>95250</xdr:rowOff>
    </xdr:from>
    <xdr:to>
      <xdr:col>13</xdr:col>
      <xdr:colOff>597013</xdr:colOff>
      <xdr:row>33</xdr:row>
      <xdr:rowOff>21982</xdr:rowOff>
    </xdr:to>
    <xdr:sp macro="" textlink="">
      <xdr:nvSpPr>
        <xdr:cNvPr id="2" name="TextBox 1">
          <a:extLst>
            <a:ext uri="{FF2B5EF4-FFF2-40B4-BE49-F238E27FC236}">
              <a16:creationId xmlns:a16="http://schemas.microsoft.com/office/drawing/2014/main" id="{925DA79B-51C1-4068-9A4B-E41F17281127}"/>
            </a:ext>
          </a:extLst>
        </xdr:cNvPr>
        <xdr:cNvSpPr txBox="1"/>
      </xdr:nvSpPr>
      <xdr:spPr>
        <a:xfrm>
          <a:off x="394607" y="4857750"/>
          <a:ext cx="7881021" cy="11503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aseline="0">
              <a:solidFill>
                <a:sysClr val="windowText" lastClr="000000"/>
              </a:solidFill>
            </a:rPr>
            <a:t>Monthly local revenues are in line with the cyclical nature of property tax collections. Although lower than the prior period, they are 12% higher when compared to YTD totals. State Revenues are largely comparable to the prior period with modest increases. For Other Revenue, </a:t>
          </a:r>
          <a:r>
            <a:rPr lang="en-US" sz="1200" baseline="0">
              <a:solidFill>
                <a:sysClr val="windowText" lastClr="000000"/>
              </a:solidFill>
              <a:latin typeface="+mn-lt"/>
              <a:ea typeface="+mn-ea"/>
              <a:cs typeface="+mn-cs"/>
            </a:rPr>
            <a:t>due to the receipt of State Fiscal Recovery Funds (falling into our "Other Revenue" category as per GDOE's Object classification), there was a comparably large increase. It may be also noted that Invesment income has increased due to rising interest rates and the strategic movement of larger cash reserves to Georgia LGIP accounts until needed for current expenditures.</a:t>
          </a:r>
        </a:p>
      </xdr:txBody>
    </xdr:sp>
    <xdr:clientData/>
  </xdr:twoCellAnchor>
  <xdr:twoCellAnchor>
    <xdr:from>
      <xdr:col>1</xdr:col>
      <xdr:colOff>17318</xdr:colOff>
      <xdr:row>56</xdr:row>
      <xdr:rowOff>136882</xdr:rowOff>
    </xdr:from>
    <xdr:to>
      <xdr:col>13</xdr:col>
      <xdr:colOff>586154</xdr:colOff>
      <xdr:row>61</xdr:row>
      <xdr:rowOff>207817</xdr:rowOff>
    </xdr:to>
    <xdr:sp macro="" textlink="">
      <xdr:nvSpPr>
        <xdr:cNvPr id="10" name="TextBox 9">
          <a:extLst>
            <a:ext uri="{FF2B5EF4-FFF2-40B4-BE49-F238E27FC236}">
              <a16:creationId xmlns:a16="http://schemas.microsoft.com/office/drawing/2014/main" id="{58CE7D9F-6A6F-4765-954C-98589C62D3B0}"/>
            </a:ext>
          </a:extLst>
        </xdr:cNvPr>
        <xdr:cNvSpPr txBox="1"/>
      </xdr:nvSpPr>
      <xdr:spPr>
        <a:xfrm>
          <a:off x="943841" y="10510473"/>
          <a:ext cx="7842472" cy="11013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ysClr val="windowText" lastClr="000000"/>
              </a:solidFill>
              <a:latin typeface="+mn-lt"/>
              <a:ea typeface="+mn-ea"/>
              <a:cs typeface="+mn-cs"/>
            </a:rPr>
            <a:t>Overall expenditures increased from the prior period,</a:t>
          </a:r>
          <a:r>
            <a:rPr lang="en-US" sz="1200" baseline="0">
              <a:solidFill>
                <a:sysClr val="windowText" lastClr="000000"/>
              </a:solidFill>
              <a:latin typeface="+mn-lt"/>
              <a:ea typeface="+mn-ea"/>
              <a:cs typeface="+mn-cs"/>
            </a:rPr>
            <a:t> with the largest increases reflected within instruction. Some areas of note are the purchase of digital textbooks up $2M for Current period, and State Health Insurance following the rate increases. Aides and Paraprofessionals saw a 20% increase in both current and YTD totals. Other categories seemed in line with the prior period.</a:t>
          </a:r>
          <a:endParaRPr lang="en-US" sz="1200">
            <a:solidFill>
              <a:sysClr val="windowText" lastClr="000000"/>
            </a:solidFill>
            <a:latin typeface="+mn-lt"/>
            <a:ea typeface="+mn-ea"/>
            <a:cs typeface="+mn-cs"/>
          </a:endParaRPr>
        </a:p>
      </xdr:txBody>
    </xdr:sp>
    <xdr:clientData/>
  </xdr:twoCellAnchor>
  <xdr:twoCellAnchor>
    <xdr:from>
      <xdr:col>1</xdr:col>
      <xdr:colOff>14645</xdr:colOff>
      <xdr:row>36</xdr:row>
      <xdr:rowOff>42843</xdr:rowOff>
    </xdr:from>
    <xdr:to>
      <xdr:col>13</xdr:col>
      <xdr:colOff>588466</xdr:colOff>
      <xdr:row>56</xdr:row>
      <xdr:rowOff>111472</xdr:rowOff>
    </xdr:to>
    <xdr:graphicFrame macro="">
      <xdr:nvGraphicFramePr>
        <xdr:cNvPr id="8" name="Chart 7">
          <a:extLst>
            <a:ext uri="{FF2B5EF4-FFF2-40B4-BE49-F238E27FC236}">
              <a16:creationId xmlns:a16="http://schemas.microsoft.com/office/drawing/2014/main" id="{81AC605A-F596-4D14-8C86-53D8D5272C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5</xdr:row>
      <xdr:rowOff>180974</xdr:rowOff>
    </xdr:from>
    <xdr:to>
      <xdr:col>13</xdr:col>
      <xdr:colOff>590550</xdr:colOff>
      <xdr:row>27</xdr:row>
      <xdr:rowOff>71437</xdr:rowOff>
    </xdr:to>
    <xdr:graphicFrame macro="">
      <xdr:nvGraphicFramePr>
        <xdr:cNvPr id="6" name="Chart 5">
          <a:extLst>
            <a:ext uri="{FF2B5EF4-FFF2-40B4-BE49-F238E27FC236}">
              <a16:creationId xmlns:a16="http://schemas.microsoft.com/office/drawing/2014/main" id="{D62B89F9-4057-4ECB-88EC-FBFA8DE5D1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3A334-2A9D-43E3-BDB2-522DD4C14BEB}">
  <sheetPr>
    <pageSetUpPr fitToPage="1"/>
  </sheetPr>
  <dimension ref="A2:AY62"/>
  <sheetViews>
    <sheetView tabSelected="1" zoomScale="85" zoomScaleNormal="85" workbookViewId="0">
      <selection activeCell="B4" sqref="B4:N4"/>
    </sheetView>
  </sheetViews>
  <sheetFormatPr defaultColWidth="0" defaultRowHeight="15" x14ac:dyDescent="0.25"/>
  <cols>
    <col min="1" max="1" width="6.5703125" style="11" customWidth="1"/>
    <col min="2" max="13" width="11.28515625" style="11" customWidth="1"/>
    <col min="14" max="14" width="15.7109375" style="11" customWidth="1"/>
    <col min="15" max="15" width="6.5703125" style="11" hidden="1" customWidth="1"/>
    <col min="16" max="16" width="9.85546875" hidden="1" customWidth="1"/>
    <col min="17" max="51" width="0" style="11" hidden="1" customWidth="1"/>
    <col min="52" max="16384" width="9.140625" style="11" hidden="1"/>
  </cols>
  <sheetData>
    <row r="2" spans="1:14" x14ac:dyDescent="0.25">
      <c r="B2" s="30" t="s">
        <v>12</v>
      </c>
      <c r="C2" s="30"/>
      <c r="D2" s="30"/>
      <c r="E2" s="30"/>
      <c r="F2" s="30"/>
      <c r="G2" s="30"/>
      <c r="H2" s="30"/>
      <c r="I2" s="30"/>
      <c r="J2" s="30"/>
      <c r="K2" s="30"/>
      <c r="L2" s="30"/>
      <c r="M2" s="30"/>
      <c r="N2" s="30"/>
    </row>
    <row r="3" spans="1:14" x14ac:dyDescent="0.25">
      <c r="B3" s="30" t="s">
        <v>15</v>
      </c>
      <c r="C3" s="30"/>
      <c r="D3" s="30"/>
      <c r="E3" s="30"/>
      <c r="F3" s="30"/>
      <c r="G3" s="30"/>
      <c r="H3" s="30"/>
      <c r="I3" s="30"/>
      <c r="J3" s="30"/>
      <c r="K3" s="30"/>
      <c r="L3" s="30"/>
      <c r="M3" s="30"/>
      <c r="N3" s="30"/>
    </row>
    <row r="4" spans="1:14" x14ac:dyDescent="0.25">
      <c r="B4" s="31" t="s">
        <v>16</v>
      </c>
      <c r="C4" s="31"/>
      <c r="D4" s="31"/>
      <c r="E4" s="31"/>
      <c r="F4" s="31"/>
      <c r="G4" s="31"/>
      <c r="H4" s="31"/>
      <c r="I4" s="31"/>
      <c r="J4" s="31"/>
      <c r="K4" s="31"/>
      <c r="L4" s="31"/>
      <c r="M4" s="31"/>
      <c r="N4" s="31"/>
    </row>
    <row r="5" spans="1:14" x14ac:dyDescent="0.25">
      <c r="B5" s="24"/>
      <c r="C5" s="24"/>
      <c r="D5" s="24"/>
      <c r="E5" s="24"/>
      <c r="F5" s="24"/>
      <c r="G5" s="24"/>
      <c r="H5" s="24"/>
      <c r="I5" s="24"/>
      <c r="J5" s="24"/>
      <c r="K5" s="24"/>
      <c r="L5" s="24"/>
      <c r="M5" s="24"/>
      <c r="N5" s="24"/>
    </row>
    <row r="6" spans="1:14" x14ac:dyDescent="0.25">
      <c r="A6" s="24"/>
      <c r="B6" s="24"/>
      <c r="C6" s="24"/>
      <c r="D6" s="24"/>
      <c r="E6" s="24"/>
      <c r="F6" s="24"/>
      <c r="G6" s="24"/>
      <c r="H6" s="24"/>
      <c r="I6" s="24"/>
      <c r="J6" s="24"/>
      <c r="K6" s="24"/>
      <c r="L6" s="24"/>
      <c r="M6" s="24"/>
      <c r="N6" s="24"/>
    </row>
    <row r="7" spans="1:14" x14ac:dyDescent="0.25">
      <c r="A7" s="24"/>
      <c r="B7" s="24"/>
      <c r="C7" s="24"/>
      <c r="D7" s="24"/>
      <c r="E7" s="24"/>
      <c r="F7" s="24"/>
      <c r="G7" s="24"/>
      <c r="H7" s="24"/>
      <c r="I7" s="24"/>
      <c r="J7" s="24"/>
      <c r="K7" s="24"/>
      <c r="L7" s="24"/>
      <c r="M7" s="24"/>
      <c r="N7" s="24"/>
    </row>
    <row r="29" spans="1:16" s="19" customFormat="1" ht="15.75" customHeight="1" x14ac:dyDescent="0.25">
      <c r="A29" s="20"/>
      <c r="B29" s="20"/>
      <c r="C29" s="20"/>
      <c r="D29" s="20"/>
      <c r="E29" s="20"/>
      <c r="F29" s="20"/>
      <c r="G29" s="20"/>
      <c r="H29" s="20"/>
      <c r="I29" s="20"/>
      <c r="J29" s="20"/>
      <c r="K29" s="20"/>
      <c r="L29" s="20"/>
      <c r="M29" s="20"/>
      <c r="N29" s="20"/>
      <c r="O29" s="11"/>
      <c r="P29"/>
    </row>
    <row r="30" spans="1:16" ht="21" customHeight="1" x14ac:dyDescent="0.25">
      <c r="A30" s="20"/>
      <c r="B30" s="20"/>
      <c r="C30" s="20"/>
      <c r="D30" s="20"/>
      <c r="E30" s="20"/>
      <c r="F30" s="20"/>
      <c r="G30" s="20"/>
      <c r="H30" s="20"/>
      <c r="I30" s="20"/>
      <c r="J30" s="20"/>
      <c r="K30" s="20"/>
      <c r="L30" s="20"/>
      <c r="M30" s="20"/>
      <c r="N30" s="20"/>
    </row>
    <row r="58" spans="2:14" ht="14.25" customHeight="1" x14ac:dyDescent="0.3">
      <c r="B58" s="25"/>
      <c r="C58" s="25"/>
      <c r="D58" s="25"/>
      <c r="E58" s="25"/>
      <c r="F58" s="25"/>
      <c r="G58" s="25"/>
      <c r="H58" s="25"/>
      <c r="I58" s="25"/>
      <c r="J58" s="25"/>
      <c r="K58" s="25"/>
      <c r="L58" s="25"/>
      <c r="M58" s="25"/>
    </row>
    <row r="59" spans="2:14" ht="21.75" customHeight="1" x14ac:dyDescent="0.25">
      <c r="B59" s="20"/>
      <c r="C59" s="20"/>
      <c r="D59" s="20"/>
      <c r="E59" s="20"/>
      <c r="F59" s="20"/>
      <c r="G59" s="20"/>
      <c r="H59" s="20"/>
      <c r="I59" s="20"/>
      <c r="J59" s="20"/>
      <c r="K59" s="20"/>
      <c r="L59" s="20"/>
      <c r="M59" s="20"/>
      <c r="N59" s="20"/>
    </row>
    <row r="60" spans="2:14" ht="15" customHeight="1" x14ac:dyDescent="0.25">
      <c r="B60" s="20"/>
      <c r="C60" s="20"/>
      <c r="D60" s="20"/>
      <c r="E60" s="20"/>
      <c r="F60" s="20"/>
      <c r="G60" s="20"/>
      <c r="H60" s="20"/>
      <c r="I60" s="20"/>
      <c r="J60" s="20"/>
      <c r="K60" s="20"/>
      <c r="L60" s="20"/>
      <c r="M60" s="20"/>
      <c r="N60" s="20"/>
    </row>
    <row r="62" spans="2:14" ht="39" customHeight="1" x14ac:dyDescent="0.25"/>
  </sheetData>
  <mergeCells count="3">
    <mergeCell ref="B2:N2"/>
    <mergeCell ref="B3:N3"/>
    <mergeCell ref="B4:N4"/>
  </mergeCells>
  <pageMargins left="0.6" right="0.6" top="0.75" bottom="0.75" header="0.3" footer="0.3"/>
  <pageSetup scale="58"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34AB1-5497-41D9-BB94-2A166690DEF5}">
  <dimension ref="A1:F26"/>
  <sheetViews>
    <sheetView zoomScale="110" zoomScaleNormal="110" workbookViewId="0">
      <selection activeCell="F20" sqref="F20"/>
    </sheetView>
  </sheetViews>
  <sheetFormatPr defaultRowHeight="15" x14ac:dyDescent="0.25"/>
  <cols>
    <col min="1" max="1" width="30.140625" customWidth="1"/>
    <col min="2" max="2" width="25.5703125" customWidth="1"/>
    <col min="3" max="3" width="26" customWidth="1"/>
    <col min="4" max="4" width="17.5703125" customWidth="1"/>
    <col min="6" max="6" width="17.42578125" customWidth="1"/>
    <col min="7" max="7" width="9.5703125" customWidth="1"/>
  </cols>
  <sheetData>
    <row r="1" spans="1:6" x14ac:dyDescent="0.25">
      <c r="A1" s="32" t="s">
        <v>12</v>
      </c>
      <c r="B1" s="32"/>
      <c r="C1" s="32"/>
      <c r="D1" s="32"/>
    </row>
    <row r="2" spans="1:6" x14ac:dyDescent="0.25">
      <c r="A2" s="32" t="s">
        <v>13</v>
      </c>
      <c r="B2" s="32"/>
      <c r="C2" s="32"/>
      <c r="D2" s="32"/>
    </row>
    <row r="3" spans="1:6" x14ac:dyDescent="0.25">
      <c r="A3" s="33" t="s">
        <v>16</v>
      </c>
      <c r="B3" s="33"/>
      <c r="C3" s="33"/>
      <c r="D3" s="33"/>
    </row>
    <row r="4" spans="1:6" ht="15.75" thickBot="1" x14ac:dyDescent="0.3">
      <c r="B4" s="1"/>
      <c r="C4" s="1"/>
      <c r="D4" s="1"/>
    </row>
    <row r="5" spans="1:6" ht="15.75" thickBot="1" x14ac:dyDescent="0.3">
      <c r="A5" s="34" t="s">
        <v>10</v>
      </c>
      <c r="B5" s="35"/>
      <c r="C5" s="35"/>
      <c r="D5" s="36"/>
    </row>
    <row r="6" spans="1:6" ht="60.75" customHeight="1" thickBot="1" x14ac:dyDescent="0.3">
      <c r="A6" s="9" t="s">
        <v>14</v>
      </c>
      <c r="B6" s="9" t="s">
        <v>17</v>
      </c>
      <c r="C6" s="9" t="s">
        <v>18</v>
      </c>
      <c r="D6" s="10" t="s">
        <v>0</v>
      </c>
    </row>
    <row r="7" spans="1:6" x14ac:dyDescent="0.25">
      <c r="A7" s="3" t="s">
        <v>2</v>
      </c>
      <c r="B7" s="23">
        <v>13849974.869999999</v>
      </c>
      <c r="C7" s="23">
        <v>11659674.780000001</v>
      </c>
      <c r="D7" s="17">
        <f>C7-B7</f>
        <v>-2190300.089999998</v>
      </c>
    </row>
    <row r="8" spans="1:6" x14ac:dyDescent="0.25">
      <c r="A8" s="3" t="s">
        <v>1</v>
      </c>
      <c r="B8" s="23">
        <v>49519466.850000001</v>
      </c>
      <c r="C8" s="23">
        <v>51019824.670000002</v>
      </c>
      <c r="D8" s="17">
        <f>C8-B8</f>
        <v>1500357.8200000003</v>
      </c>
    </row>
    <row r="9" spans="1:6" x14ac:dyDescent="0.25">
      <c r="A9" s="3" t="s">
        <v>3</v>
      </c>
      <c r="B9" s="23">
        <v>1896424.91</v>
      </c>
      <c r="C9" s="23">
        <f>6147132+2935252.1+8347.62</f>
        <v>9090731.7199999988</v>
      </c>
      <c r="D9" s="17">
        <f t="shared" ref="D9" si="0">C9-B9</f>
        <v>7194306.8099999987</v>
      </c>
      <c r="E9" s="29"/>
    </row>
    <row r="10" spans="1:6" ht="15.75" thickBot="1" x14ac:dyDescent="0.3">
      <c r="A10" s="5" t="s">
        <v>4</v>
      </c>
      <c r="B10" s="13">
        <f>SUM(B7:B9)</f>
        <v>65265866.629999995</v>
      </c>
      <c r="C10" s="13">
        <f>SUM(C7:C9)</f>
        <v>71770231.170000002</v>
      </c>
      <c r="D10" s="14">
        <f>C10-B10</f>
        <v>6504364.5400000066</v>
      </c>
    </row>
    <row r="11" spans="1:6" ht="16.5" thickTop="1" thickBot="1" x14ac:dyDescent="0.3">
      <c r="A11" s="12"/>
      <c r="B11" s="7"/>
      <c r="C11" s="7"/>
      <c r="D11" s="8"/>
    </row>
    <row r="13" spans="1:6" ht="15.75" thickBot="1" x14ac:dyDescent="0.3"/>
    <row r="14" spans="1:6" ht="15.75" thickBot="1" x14ac:dyDescent="0.3">
      <c r="A14" s="34" t="s">
        <v>11</v>
      </c>
      <c r="B14" s="35"/>
      <c r="C14" s="37"/>
      <c r="D14" s="36"/>
    </row>
    <row r="15" spans="1:6" ht="60.75" customHeight="1" thickBot="1" x14ac:dyDescent="0.3">
      <c r="A15" s="9" t="s">
        <v>14</v>
      </c>
      <c r="B15" s="21" t="s">
        <v>17</v>
      </c>
      <c r="C15" s="10" t="s">
        <v>18</v>
      </c>
      <c r="D15" s="22" t="s">
        <v>0</v>
      </c>
    </row>
    <row r="16" spans="1:6" x14ac:dyDescent="0.25">
      <c r="A16" s="3" t="s">
        <v>5</v>
      </c>
      <c r="B16" s="18">
        <v>70216909.210001424</v>
      </c>
      <c r="C16" s="18">
        <v>82415233.810000002</v>
      </c>
      <c r="D16" s="17">
        <f>C16-B16</f>
        <v>12198324.599998578</v>
      </c>
      <c r="F16" s="26"/>
    </row>
    <row r="17" spans="1:6" x14ac:dyDescent="0.25">
      <c r="A17" s="3" t="s">
        <v>6</v>
      </c>
      <c r="B17" s="4">
        <v>6473181.319999923</v>
      </c>
      <c r="C17" s="4">
        <v>7752749.4800000004</v>
      </c>
      <c r="D17" s="17">
        <f>C17-B17</f>
        <v>1279568.1600000774</v>
      </c>
      <c r="F17" s="26"/>
    </row>
    <row r="18" spans="1:6" x14ac:dyDescent="0.25">
      <c r="A18" s="3" t="s">
        <v>7</v>
      </c>
      <c r="B18" s="18">
        <v>12768307.069999944</v>
      </c>
      <c r="C18" s="18">
        <v>12171602.890000001</v>
      </c>
      <c r="D18" s="17">
        <f t="shared" ref="D18" si="1">C18-B18</f>
        <v>-596704.17999994382</v>
      </c>
      <c r="F18" s="26"/>
    </row>
    <row r="19" spans="1:6" x14ac:dyDescent="0.25">
      <c r="A19" s="3" t="s">
        <v>8</v>
      </c>
      <c r="B19" s="2">
        <v>21433969.039999932</v>
      </c>
      <c r="C19" s="2">
        <v>22989422.82</v>
      </c>
      <c r="D19" s="17">
        <f>C19-B19</f>
        <v>1555453.7800000682</v>
      </c>
      <c r="F19" s="26"/>
    </row>
    <row r="20" spans="1:6" ht="15.75" thickBot="1" x14ac:dyDescent="0.3">
      <c r="A20" s="5" t="s">
        <v>9</v>
      </c>
      <c r="B20" s="13">
        <f>SUM(B16:B19)</f>
        <v>110892366.64000122</v>
      </c>
      <c r="C20" s="13">
        <f>SUM(C16:C19)</f>
        <v>125329009</v>
      </c>
      <c r="D20" s="27">
        <f>C20-B20</f>
        <v>14436642.359998778</v>
      </c>
      <c r="F20" s="28"/>
    </row>
    <row r="21" spans="1:6" ht="16.5" thickTop="1" thickBot="1" x14ac:dyDescent="0.3">
      <c r="A21" s="6"/>
      <c r="B21" s="7"/>
      <c r="C21" s="7"/>
      <c r="D21" s="8"/>
    </row>
    <row r="23" spans="1:6" x14ac:dyDescent="0.25">
      <c r="B23" s="15"/>
      <c r="C23" s="16"/>
      <c r="D23" s="16">
        <f>D20/B20</f>
        <v>0.13018607860418027</v>
      </c>
    </row>
    <row r="24" spans="1:6" x14ac:dyDescent="0.25">
      <c r="B24" s="15"/>
      <c r="C24" s="16"/>
      <c r="D24" s="16"/>
    </row>
    <row r="26" spans="1:6" x14ac:dyDescent="0.25">
      <c r="C26" s="16"/>
    </row>
  </sheetData>
  <mergeCells count="5">
    <mergeCell ref="A1:D1"/>
    <mergeCell ref="A2:D2"/>
    <mergeCell ref="A3:D3"/>
    <mergeCell ref="A5:D5"/>
    <mergeCell ref="A14:D14"/>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PY to CY Comparison Graph</vt:lpstr>
      <vt:lpstr>PY Comparison 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Dawson (Finance)</dc:creator>
  <cp:lastModifiedBy>David Tran (Finance)</cp:lastModifiedBy>
  <cp:lastPrinted>2024-04-15T22:09:25Z</cp:lastPrinted>
  <dcterms:created xsi:type="dcterms:W3CDTF">2021-09-22T12:28:47Z</dcterms:created>
  <dcterms:modified xsi:type="dcterms:W3CDTF">2024-04-15T22:09:38Z</dcterms:modified>
</cp:coreProperties>
</file>