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FINANCE\BOARD FINANCIAL REPORTS\~WorkFolder\2024_03\"/>
    </mc:Choice>
  </mc:AlternateContent>
  <bookViews>
    <workbookView xWindow="0" yWindow="0" windowWidth="28800" windowHeight="12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4" i="1"/>
  <c r="F5" i="1"/>
  <c r="F6" i="1"/>
  <c r="F7" i="1"/>
  <c r="F3" i="1"/>
  <c r="F9" i="1" l="1"/>
  <c r="F28" i="1"/>
  <c r="B9" i="1" l="1"/>
  <c r="C4" i="1" s="1"/>
  <c r="C5" i="1" l="1"/>
  <c r="C7" i="1"/>
  <c r="C6" i="1"/>
  <c r="D9" i="1"/>
  <c r="D28" i="1"/>
  <c r="E15" i="1" s="1"/>
  <c r="B28" i="1"/>
  <c r="C18" i="1" s="1"/>
  <c r="E4" i="1" l="1"/>
  <c r="E5" i="1"/>
  <c r="E6" i="1"/>
  <c r="E7" i="1"/>
  <c r="E24" i="1"/>
  <c r="E23" i="1"/>
  <c r="E22" i="1"/>
  <c r="E21" i="1"/>
  <c r="C3" i="1"/>
  <c r="E13" i="1"/>
  <c r="E20" i="1"/>
  <c r="E14" i="1"/>
  <c r="E12" i="1"/>
  <c r="E26" i="1"/>
  <c r="E25" i="1"/>
  <c r="C25" i="1"/>
  <c r="C23" i="1"/>
  <c r="C15" i="1"/>
  <c r="C14" i="1"/>
  <c r="C17" i="1"/>
  <c r="C13" i="1"/>
  <c r="C24" i="1"/>
  <c r="C16" i="1"/>
  <c r="C12" i="1"/>
  <c r="C26" i="1"/>
  <c r="E19" i="1"/>
  <c r="C22" i="1"/>
  <c r="E18" i="1"/>
  <c r="C21" i="1"/>
  <c r="C20" i="1"/>
  <c r="E17" i="1"/>
  <c r="C11" i="1"/>
  <c r="E16" i="1"/>
  <c r="C19" i="1"/>
  <c r="E11" i="1"/>
  <c r="E3" i="1" l="1"/>
</calcChain>
</file>

<file path=xl/sharedStrings.xml><?xml version="1.0" encoding="utf-8"?>
<sst xmlns="http://schemas.openxmlformats.org/spreadsheetml/2006/main" count="30" uniqueCount="29">
  <si>
    <t xml:space="preserve">   LOCAL REVENUES</t>
  </si>
  <si>
    <t xml:space="preserve">   INTEREST</t>
  </si>
  <si>
    <t xml:space="preserve">   STATE SOURCES</t>
  </si>
  <si>
    <t xml:space="preserve">   TRANSFERS AND OTHER LOCAL</t>
  </si>
  <si>
    <t>Total Revenue</t>
  </si>
  <si>
    <t xml:space="preserve">   INSTRUCTION</t>
  </si>
  <si>
    <t xml:space="preserve">   PUPIL SERVICES</t>
  </si>
  <si>
    <t xml:space="preserve">   IMPROVEMENT OF INSTRUCTIONAL SERVICES</t>
  </si>
  <si>
    <t xml:space="preserve">   INSTRUCTIONAL STAFF TRAINING</t>
  </si>
  <si>
    <t xml:space="preserve">   EDUCATIONAL MEDIA SERVICES</t>
  </si>
  <si>
    <t xml:space="preserve">   GENERAL ADMINISTRATION</t>
  </si>
  <si>
    <t xml:space="preserve">   SCHOOL ADMINISTRATION</t>
  </si>
  <si>
    <t xml:space="preserve">   SUPPORT SERVICES - BUSINESS</t>
  </si>
  <si>
    <t xml:space="preserve">   MAINTENANCE AND OPERATION OF PLANT SERVICES</t>
  </si>
  <si>
    <t xml:space="preserve">   STUDENT TRANSPORTATION SERVICE</t>
  </si>
  <si>
    <t xml:space="preserve">   SUPPORT SERVICES - CENTRAL</t>
  </si>
  <si>
    <t xml:space="preserve">   OTHER SUPPORT SERVICES</t>
  </si>
  <si>
    <t xml:space="preserve">   SCHOOL NUTRITION PROGRAM</t>
  </si>
  <si>
    <t xml:space="preserve">   ENTERPRISE OPERATIONS</t>
  </si>
  <si>
    <t xml:space="preserve">   TRANSFERS &amp; OTHER OUTLAYS</t>
  </si>
  <si>
    <t xml:space="preserve">   DEBT SERVICE</t>
  </si>
  <si>
    <t>FUNCTION</t>
  </si>
  <si>
    <t>FY2024</t>
  </si>
  <si>
    <t>FY2023</t>
  </si>
  <si>
    <t>%</t>
  </si>
  <si>
    <t>EXPENSE BUDGET</t>
  </si>
  <si>
    <t>MARCH YTD General Fund  Comparison</t>
  </si>
  <si>
    <t xml:space="preserve">   FEDERAL SOURCES</t>
  </si>
  <si>
    <t>Growth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</si>
</sst>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38" fontId="0" fillId="0" borderId="0" xfId="0" applyNumberFormat="1"/>
    <xf numFmtId="10" fontId="0" fillId="0" borderId="0" xfId="1" applyNumberFormat="1" applyFont="1" applyAlignment="1">
      <alignment horizontal="center"/>
    </xf>
    <xf numFmtId="0" fontId="0" fillId="0" borderId="0" xfId="0" applyBorder="1"/>
    <xf numFmtId="0" fontId="4" fillId="0" borderId="0" xfId="0" applyFont="1" applyBorder="1" applyAlignment="1">
      <alignment vertical="center"/>
    </xf>
    <xf numFmtId="38" fontId="4" fillId="0" borderId="0" xfId="0" applyNumberFormat="1" applyFont="1" applyBorder="1" applyAlignment="1">
      <alignment vertical="center"/>
    </xf>
    <xf numFmtId="38" fontId="2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 applyBorder="1"/>
    <xf numFmtId="38" fontId="2" fillId="3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38" fontId="0" fillId="0" borderId="0" xfId="0" applyNumberFormat="1" applyFill="1" applyBorder="1"/>
    <xf numFmtId="0" fontId="0" fillId="0" borderId="0" xfId="0" applyFill="1" applyBorder="1"/>
    <xf numFmtId="38" fontId="3" fillId="0" borderId="0" xfId="0" applyNumberFormat="1" applyFont="1" applyFill="1" applyBorder="1" applyAlignment="1">
      <alignment vertical="center"/>
    </xf>
    <xf numFmtId="0" fontId="0" fillId="0" borderId="0" xfId="0" applyFill="1"/>
    <xf numFmtId="38" fontId="2" fillId="3" borderId="3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0" fontId="2" fillId="4" borderId="3" xfId="0" applyNumberFormat="1" applyFont="1" applyFill="1" applyBorder="1" applyAlignment="1">
      <alignment horizontal="center" vertical="center" wrapText="1"/>
    </xf>
    <xf numFmtId="40" fontId="0" fillId="0" borderId="0" xfId="0" applyNumberFormat="1"/>
    <xf numFmtId="40" fontId="0" fillId="0" borderId="0" xfId="0" applyNumberFormat="1" applyFill="1"/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tabSelected="1" workbookViewId="0">
      <selection activeCell="A3" sqref="A3"/>
    </sheetView>
  </sheetViews>
  <sheetFormatPr defaultRowHeight="15" x14ac:dyDescent="0.25"/>
  <cols>
    <col min="1" max="1" width="49.7109375" bestFit="1" customWidth="1"/>
    <col min="2" max="2" width="13.28515625" style="4" bestFit="1" customWidth="1"/>
    <col min="3" max="3" width="9.140625" bestFit="1" customWidth="1"/>
    <col min="4" max="4" width="13.28515625" style="4" bestFit="1" customWidth="1"/>
    <col min="5" max="5" width="8.28515625" customWidth="1"/>
    <col min="6" max="6" width="18.7109375" style="20" customWidth="1"/>
  </cols>
  <sheetData>
    <row r="1" spans="1:8" ht="24" thickBot="1" x14ac:dyDescent="0.4">
      <c r="A1" s="22" t="s">
        <v>26</v>
      </c>
      <c r="B1" s="23"/>
      <c r="C1" s="23"/>
      <c r="D1" s="23"/>
      <c r="E1" s="23"/>
      <c r="F1" s="24"/>
    </row>
    <row r="2" spans="1:8" ht="15.75" thickBot="1" x14ac:dyDescent="0.3">
      <c r="A2" s="2" t="s">
        <v>21</v>
      </c>
      <c r="B2" s="9" t="s">
        <v>23</v>
      </c>
      <c r="C2" s="3" t="s">
        <v>24</v>
      </c>
      <c r="D2" s="11" t="s">
        <v>22</v>
      </c>
      <c r="E2" s="18" t="s">
        <v>24</v>
      </c>
      <c r="F2" s="19" t="s">
        <v>28</v>
      </c>
    </row>
    <row r="3" spans="1:8" x14ac:dyDescent="0.25">
      <c r="A3" s="7" t="s">
        <v>0</v>
      </c>
      <c r="B3" s="10">
        <v>771917063.46000016</v>
      </c>
      <c r="C3" s="5">
        <f>B3/$B$9</f>
        <v>0.6806019661355126</v>
      </c>
      <c r="D3" s="8">
        <v>865040033.22000003</v>
      </c>
      <c r="E3" s="5">
        <f>D3/$D$9</f>
        <v>0.68368154290736938</v>
      </c>
      <c r="F3" s="20">
        <f>D3-B3</f>
        <v>93122969.759999871</v>
      </c>
    </row>
    <row r="4" spans="1:8" x14ac:dyDescent="0.25">
      <c r="A4" s="7" t="s">
        <v>1</v>
      </c>
      <c r="B4" s="10">
        <v>9364677.7799999993</v>
      </c>
      <c r="C4" s="5">
        <f t="shared" ref="C4:C7" si="0">B4/$B$9</f>
        <v>8.256869048502152E-3</v>
      </c>
      <c r="D4" s="8">
        <v>16219424.210000001</v>
      </c>
      <c r="E4" s="5">
        <f t="shared" ref="E4:E7" si="1">D4/$D$9</f>
        <v>1.2818968536848939E-2</v>
      </c>
      <c r="F4" s="20">
        <f t="shared" ref="F4:F7" si="2">D4-B4</f>
        <v>6854746.4300000016</v>
      </c>
    </row>
    <row r="5" spans="1:8" x14ac:dyDescent="0.25">
      <c r="A5" s="7" t="s">
        <v>2</v>
      </c>
      <c r="B5" s="10">
        <v>352876645.63</v>
      </c>
      <c r="C5" s="5">
        <f t="shared" si="0"/>
        <v>0.31113256875364798</v>
      </c>
      <c r="D5" s="8">
        <v>377707869.44999999</v>
      </c>
      <c r="E5" s="5">
        <f t="shared" si="1"/>
        <v>0.29852017136431969</v>
      </c>
      <c r="F5" s="20">
        <f t="shared" si="2"/>
        <v>24831223.819999993</v>
      </c>
    </row>
    <row r="6" spans="1:8" x14ac:dyDescent="0.25">
      <c r="A6" s="7" t="s">
        <v>27</v>
      </c>
      <c r="B6" s="10">
        <v>0</v>
      </c>
      <c r="C6" s="5">
        <f t="shared" si="0"/>
        <v>0</v>
      </c>
      <c r="D6" s="8">
        <v>6147132</v>
      </c>
      <c r="E6" s="5">
        <f t="shared" si="1"/>
        <v>4.8583655424261993E-3</v>
      </c>
      <c r="F6" s="20">
        <f t="shared" si="2"/>
        <v>6147132</v>
      </c>
    </row>
    <row r="7" spans="1:8" x14ac:dyDescent="0.25">
      <c r="A7" s="7" t="s">
        <v>3</v>
      </c>
      <c r="B7" s="10">
        <v>9749.3799999999992</v>
      </c>
      <c r="C7" s="5">
        <f t="shared" si="0"/>
        <v>8.5960623371374462E-6</v>
      </c>
      <c r="D7" s="8">
        <v>153036.19</v>
      </c>
      <c r="E7" s="5">
        <f t="shared" si="1"/>
        <v>1.2095164903571111E-4</v>
      </c>
      <c r="F7" s="20">
        <f t="shared" si="2"/>
        <v>143286.81</v>
      </c>
    </row>
    <row r="8" spans="1:8" ht="15.75" thickBot="1" x14ac:dyDescent="0.3">
      <c r="A8" s="7"/>
      <c r="B8" s="10"/>
      <c r="C8" s="6"/>
      <c r="D8" s="8"/>
    </row>
    <row r="9" spans="1:8" ht="15.75" thickBot="1" x14ac:dyDescent="0.3">
      <c r="A9" s="1" t="s">
        <v>4</v>
      </c>
      <c r="B9" s="9">
        <f>SUM(B3:B8)</f>
        <v>1134168136.2500002</v>
      </c>
      <c r="D9" s="17">
        <f>SUM(D3:D7)</f>
        <v>1265267495.0700002</v>
      </c>
      <c r="F9" s="19">
        <f>SUM(F3:F7)</f>
        <v>131099358.81999987</v>
      </c>
    </row>
    <row r="10" spans="1:8" s="16" customFormat="1" x14ac:dyDescent="0.25">
      <c r="A10" s="12"/>
      <c r="B10" s="13"/>
      <c r="C10" s="14"/>
      <c r="D10" s="15"/>
      <c r="F10" s="21"/>
      <c r="H10"/>
    </row>
    <row r="11" spans="1:8" x14ac:dyDescent="0.25">
      <c r="A11" s="7" t="s">
        <v>5</v>
      </c>
      <c r="B11" s="10">
        <v>537344057.50000226</v>
      </c>
      <c r="C11" s="5">
        <f>B11/$B$28</f>
        <v>0.62036305648422585</v>
      </c>
      <c r="D11" s="8">
        <v>602526904.97999918</v>
      </c>
      <c r="E11" s="5">
        <f>D11/$D$28</f>
        <v>0.60603469086525596</v>
      </c>
      <c r="F11" s="20">
        <f>D11-B11</f>
        <v>65182847.47999692</v>
      </c>
    </row>
    <row r="12" spans="1:8" x14ac:dyDescent="0.25">
      <c r="A12" s="7" t="s">
        <v>6</v>
      </c>
      <c r="B12" s="10">
        <v>49771580.17999991</v>
      </c>
      <c r="C12" s="5">
        <f t="shared" ref="C12:C26" si="3">B12/$B$28</f>
        <v>5.7461228379759893E-2</v>
      </c>
      <c r="D12" s="8">
        <v>57166458.369999968</v>
      </c>
      <c r="E12" s="5">
        <f t="shared" ref="E12:E26" si="4">D12/$D$28</f>
        <v>5.749926955921493E-2</v>
      </c>
      <c r="F12" s="20">
        <f t="shared" ref="F12:F26" si="5">D12-B12</f>
        <v>7394878.1900000572</v>
      </c>
      <c r="H12" s="16"/>
    </row>
    <row r="13" spans="1:8" x14ac:dyDescent="0.25">
      <c r="A13" s="7" t="s">
        <v>7</v>
      </c>
      <c r="B13" s="10">
        <v>10701364.280000011</v>
      </c>
      <c r="C13" s="5">
        <f t="shared" si="3"/>
        <v>1.2354711958998255E-2</v>
      </c>
      <c r="D13" s="8">
        <v>12315079.639999993</v>
      </c>
      <c r="E13" s="5">
        <f t="shared" si="4"/>
        <v>1.238677546333993E-2</v>
      </c>
      <c r="F13" s="20">
        <f t="shared" si="5"/>
        <v>1613715.3599999826</v>
      </c>
    </row>
    <row r="14" spans="1:8" x14ac:dyDescent="0.25">
      <c r="A14" s="7" t="s">
        <v>8</v>
      </c>
      <c r="B14" s="10">
        <v>219553.2200000002</v>
      </c>
      <c r="C14" s="5">
        <f t="shared" si="3"/>
        <v>2.5347392367906335E-4</v>
      </c>
      <c r="D14" s="8">
        <v>47770.36</v>
      </c>
      <c r="E14" s="5">
        <f t="shared" si="4"/>
        <v>4.8048469065597987E-5</v>
      </c>
      <c r="F14" s="20">
        <f t="shared" si="5"/>
        <v>-171782.86000000022</v>
      </c>
    </row>
    <row r="15" spans="1:8" x14ac:dyDescent="0.25">
      <c r="A15" s="7" t="s">
        <v>9</v>
      </c>
      <c r="B15" s="10">
        <v>9197672.7200000063</v>
      </c>
      <c r="C15" s="5">
        <f t="shared" si="3"/>
        <v>1.061870189402953E-2</v>
      </c>
      <c r="D15" s="8">
        <v>10322100.85</v>
      </c>
      <c r="E15" s="5">
        <f t="shared" si="4"/>
        <v>1.038219396678626E-2</v>
      </c>
      <c r="F15" s="20">
        <f t="shared" si="5"/>
        <v>1124428.1299999934</v>
      </c>
    </row>
    <row r="16" spans="1:8" x14ac:dyDescent="0.25">
      <c r="A16" s="7" t="s">
        <v>10</v>
      </c>
      <c r="B16" s="10">
        <v>33719824.850000001</v>
      </c>
      <c r="C16" s="5">
        <f t="shared" si="3"/>
        <v>3.8929496504311233E-2</v>
      </c>
      <c r="D16" s="8">
        <v>40584852.360000007</v>
      </c>
      <c r="E16" s="5">
        <f t="shared" si="4"/>
        <v>4.0821128899830812E-2</v>
      </c>
      <c r="F16" s="20">
        <f t="shared" si="5"/>
        <v>6865027.5100000054</v>
      </c>
    </row>
    <row r="17" spans="1:6" x14ac:dyDescent="0.25">
      <c r="A17" s="7" t="s">
        <v>11</v>
      </c>
      <c r="B17" s="10">
        <v>56449478.959999889</v>
      </c>
      <c r="C17" s="5">
        <f t="shared" si="3"/>
        <v>6.5170854345155543E-2</v>
      </c>
      <c r="D17" s="8">
        <v>61532619.060000002</v>
      </c>
      <c r="E17" s="5">
        <f t="shared" si="4"/>
        <v>6.1890849125475197E-2</v>
      </c>
      <c r="F17" s="20">
        <f t="shared" si="5"/>
        <v>5083140.1000001132</v>
      </c>
    </row>
    <row r="18" spans="1:6" x14ac:dyDescent="0.25">
      <c r="A18" s="7" t="s">
        <v>12</v>
      </c>
      <c r="B18" s="10">
        <v>11226454.58</v>
      </c>
      <c r="C18" s="5">
        <f t="shared" si="3"/>
        <v>1.2960928067451657E-2</v>
      </c>
      <c r="D18" s="8">
        <v>12254689.659999996</v>
      </c>
      <c r="E18" s="5">
        <f t="shared" si="4"/>
        <v>1.2326033905480581E-2</v>
      </c>
      <c r="F18" s="20">
        <f t="shared" si="5"/>
        <v>1028235.0799999963</v>
      </c>
    </row>
    <row r="19" spans="1:6" x14ac:dyDescent="0.25">
      <c r="A19" s="7" t="s">
        <v>13</v>
      </c>
      <c r="B19" s="10">
        <v>89708360.089999944</v>
      </c>
      <c r="C19" s="5">
        <f t="shared" si="3"/>
        <v>0.10356819188908528</v>
      </c>
      <c r="D19" s="8">
        <v>116843054.29000008</v>
      </c>
      <c r="E19" s="5">
        <f t="shared" si="4"/>
        <v>0.11752329016534636</v>
      </c>
      <c r="F19" s="20">
        <f t="shared" si="5"/>
        <v>27134694.200000137</v>
      </c>
    </row>
    <row r="20" spans="1:6" x14ac:dyDescent="0.25">
      <c r="A20" s="7" t="s">
        <v>14</v>
      </c>
      <c r="B20" s="10">
        <v>45765547.389999993</v>
      </c>
      <c r="C20" s="5">
        <f t="shared" si="3"/>
        <v>5.2836268428508602E-2</v>
      </c>
      <c r="D20" s="8">
        <v>52381332.82000003</v>
      </c>
      <c r="E20" s="5">
        <f t="shared" si="4"/>
        <v>5.2686286006983496E-2</v>
      </c>
      <c r="F20" s="20">
        <f t="shared" si="5"/>
        <v>6615785.430000037</v>
      </c>
    </row>
    <row r="21" spans="1:6" x14ac:dyDescent="0.25">
      <c r="A21" s="7" t="s">
        <v>15</v>
      </c>
      <c r="B21" s="10">
        <v>20588071.739999991</v>
      </c>
      <c r="C21" s="5">
        <f t="shared" si="3"/>
        <v>2.3768903616735084E-2</v>
      </c>
      <c r="D21" s="8">
        <v>25175911.540000007</v>
      </c>
      <c r="E21" s="5">
        <f t="shared" si="4"/>
        <v>2.5322480442431704E-2</v>
      </c>
      <c r="F21" s="20">
        <f t="shared" si="5"/>
        <v>4587839.8000000156</v>
      </c>
    </row>
    <row r="22" spans="1:6" x14ac:dyDescent="0.25">
      <c r="A22" s="7" t="s">
        <v>16</v>
      </c>
      <c r="B22" s="10">
        <v>799115.48000000021</v>
      </c>
      <c r="C22" s="5">
        <f t="shared" si="3"/>
        <v>9.2257784325949733E-4</v>
      </c>
      <c r="D22" s="8">
        <v>1026717.41</v>
      </c>
      <c r="E22" s="5">
        <f t="shared" si="4"/>
        <v>1.0326947444711718E-3</v>
      </c>
      <c r="F22" s="20">
        <f t="shared" si="5"/>
        <v>227601.92999999982</v>
      </c>
    </row>
    <row r="23" spans="1:6" x14ac:dyDescent="0.25">
      <c r="A23" s="7" t="s">
        <v>17</v>
      </c>
      <c r="B23" s="10">
        <v>681082.53999999922</v>
      </c>
      <c r="C23" s="5">
        <f t="shared" si="3"/>
        <v>7.8630895854363801E-4</v>
      </c>
      <c r="D23" s="8">
        <v>4799.2499999999973</v>
      </c>
      <c r="E23" s="5">
        <f t="shared" si="4"/>
        <v>4.8271902318314331E-6</v>
      </c>
      <c r="F23" s="20">
        <f t="shared" si="5"/>
        <v>-676283.28999999922</v>
      </c>
    </row>
    <row r="24" spans="1:6" x14ac:dyDescent="0.25">
      <c r="A24" s="7" t="s">
        <v>18</v>
      </c>
      <c r="B24" s="10">
        <v>4588.75</v>
      </c>
      <c r="C24" s="5">
        <f t="shared" si="3"/>
        <v>5.2977062567440405E-6</v>
      </c>
      <c r="D24" s="8">
        <v>529615.19999999995</v>
      </c>
      <c r="E24" s="5">
        <f t="shared" si="4"/>
        <v>5.3269850915652484E-4</v>
      </c>
      <c r="F24" s="20">
        <f t="shared" si="5"/>
        <v>525026.44999999995</v>
      </c>
    </row>
    <row r="25" spans="1:6" x14ac:dyDescent="0.25">
      <c r="A25" s="7" t="s">
        <v>19</v>
      </c>
      <c r="B25" s="10">
        <v>0</v>
      </c>
      <c r="C25" s="5">
        <f t="shared" si="3"/>
        <v>0</v>
      </c>
      <c r="D25" s="8">
        <v>1500000</v>
      </c>
      <c r="E25" s="5">
        <f t="shared" si="4"/>
        <v>1.5087326869296564E-3</v>
      </c>
      <c r="F25" s="20">
        <f t="shared" si="5"/>
        <v>1500000</v>
      </c>
    </row>
    <row r="26" spans="1:6" x14ac:dyDescent="0.25">
      <c r="A26" s="7" t="s">
        <v>20</v>
      </c>
      <c r="B26" s="10">
        <v>0</v>
      </c>
      <c r="C26" s="5">
        <f t="shared" si="3"/>
        <v>0</v>
      </c>
      <c r="D26" s="8">
        <v>0</v>
      </c>
      <c r="E26" s="5">
        <f t="shared" si="4"/>
        <v>0</v>
      </c>
      <c r="F26" s="20">
        <f t="shared" si="5"/>
        <v>0</v>
      </c>
    </row>
    <row r="27" spans="1:6" ht="15.75" thickBot="1" x14ac:dyDescent="0.3"/>
    <row r="28" spans="1:6" ht="15.75" thickBot="1" x14ac:dyDescent="0.3">
      <c r="A28" s="1" t="s">
        <v>25</v>
      </c>
      <c r="B28" s="9">
        <f>SUM(B11:B27)</f>
        <v>866176752.28000212</v>
      </c>
      <c r="D28" s="17">
        <f>SUM(D11:D27)</f>
        <v>994211905.78999925</v>
      </c>
      <c r="F28" s="19">
        <f>SUM(F11:F27)</f>
        <v>128035153.50999726</v>
      </c>
    </row>
  </sheetData>
  <mergeCells count="1">
    <mergeCell ref="A1:F1"/>
  </mergeCells>
  <pageMargins left="0.25" right="0.25" top="0.25" bottom="0.25" header="0.25" footer="0.25"/>
  <pageSetup scale="91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</dc:creator>
  <cp:lastModifiedBy>FINANCE</cp:lastModifiedBy>
  <cp:lastPrinted>2024-04-12T12:48:59Z</cp:lastPrinted>
  <dcterms:created xsi:type="dcterms:W3CDTF">2024-03-13T19:00:28Z</dcterms:created>
  <dcterms:modified xsi:type="dcterms:W3CDTF">2024-04-12T18:11:51Z</dcterms:modified>
</cp:coreProperties>
</file>