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9\~Version 2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4" i="1" l="1"/>
  <c r="F5" i="1"/>
  <c r="F6" i="1"/>
  <c r="F7" i="1"/>
  <c r="F26" i="1" l="1"/>
  <c r="F25" i="1"/>
  <c r="F24" i="1"/>
  <c r="F23" i="1"/>
  <c r="F22" i="1"/>
  <c r="F21" i="1"/>
  <c r="F19" i="1"/>
  <c r="F18" i="1"/>
  <c r="F17" i="1"/>
  <c r="F16" i="1"/>
  <c r="F15" i="1"/>
  <c r="F14" i="1"/>
  <c r="F13" i="1"/>
  <c r="F12" i="1"/>
  <c r="F11" i="1"/>
  <c r="F3" i="1"/>
  <c r="F9" i="1" l="1"/>
  <c r="F28" i="1"/>
  <c r="B9" i="1" l="1"/>
  <c r="C7" i="1" l="1"/>
  <c r="C4" i="1"/>
  <c r="C5" i="1"/>
  <c r="C6" i="1"/>
  <c r="D9" i="1"/>
  <c r="D28" i="1"/>
  <c r="B28" i="1"/>
  <c r="E15" i="1" l="1"/>
  <c r="E20" i="1"/>
  <c r="C17" i="1"/>
  <c r="C20" i="1"/>
  <c r="C24" i="1"/>
  <c r="C26" i="1"/>
  <c r="C18" i="1"/>
  <c r="C21" i="1"/>
  <c r="C23" i="1"/>
  <c r="C25" i="1"/>
  <c r="C19" i="1"/>
  <c r="C22" i="1"/>
  <c r="E4" i="1"/>
  <c r="E5" i="1"/>
  <c r="E6" i="1"/>
  <c r="E7" i="1"/>
  <c r="E25" i="1"/>
  <c r="E24" i="1"/>
  <c r="E23" i="1"/>
  <c r="E22" i="1"/>
  <c r="C3" i="1"/>
  <c r="E13" i="1"/>
  <c r="E21" i="1"/>
  <c r="E14" i="1"/>
  <c r="E12" i="1"/>
  <c r="E26" i="1"/>
  <c r="C15" i="1"/>
  <c r="C14" i="1"/>
  <c r="C13" i="1"/>
  <c r="C16" i="1"/>
  <c r="C12" i="1"/>
  <c r="E19" i="1"/>
  <c r="E18" i="1"/>
  <c r="E17" i="1"/>
  <c r="C11" i="1"/>
  <c r="E16" i="1"/>
  <c r="E11" i="1"/>
  <c r="E3" i="1" l="1"/>
</calcChain>
</file>

<file path=xl/sharedStrings.xml><?xml version="1.0" encoding="utf-8"?>
<sst xmlns="http://schemas.openxmlformats.org/spreadsheetml/2006/main" count="30" uniqueCount="29">
  <si>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</si>
  <si>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</si>
  <si>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</si>
  <si>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</si>
  <si>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</si>
  <si>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</si>
  <si>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</si>
  <si>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</si>
  <si>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</si>
  <si>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</si>
  <si>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</si>
  <si>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</si>
  <si>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</si>
  <si>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</si>
  <si>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</si>
  <si>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</si>
  <si>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</si>
  <si>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</si>
  <si>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</si>
  <si>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</si>
  <si>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>FUNCTION</t>
  </si>
  <si>
    <t>FY2024</t>
  </si>
  <si>
    <t>%</t>
  </si>
  <si>
    <t>EXPENSE BUDGET</t>
  </si>
  <si>
    <t xml:space="preserve">   FEDERAL SOURCES</t>
  </si>
  <si>
    <t>Growth</t>
  </si>
  <si>
    <t xml:space="preserve">   SCHOOL SAFETY AND SECURITY</t>
  </si>
  <si>
    <t>FY2025</t>
  </si>
  <si>
    <t>SEPTEMBER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</si>
</sst>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28"/>
  <sheetViews>
    <sheetView tabSelected="1" workbookViewId="0">
      <selection activeCell="H19" sqref="H19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  <col min="9" max="9" width="49.7109375" bestFit="1" customWidth="1"/>
  </cols>
  <sheetData>
    <row r="1" spans="1:6" s="21" customFormat="1" ht="44.25" customHeight="1" thickBot="1" x14ac:dyDescent="0.3">
      <c r="A1" s="22" t="s">
        <v>28</v>
      </c>
      <c r="B1" s="23"/>
      <c r="C1" s="23"/>
      <c r="D1" s="23"/>
      <c r="E1" s="23"/>
      <c r="F1" s="24"/>
    </row>
    <row r="2" spans="1:6" ht="15.75" thickBot="1" x14ac:dyDescent="0.3">
      <c r="A2" s="2" t="s">
        <v>20</v>
      </c>
      <c r="B2" s="9" t="s">
        <v>21</v>
      </c>
      <c r="C2" s="3" t="s">
        <v>22</v>
      </c>
      <c r="D2" s="11" t="s">
        <v>27</v>
      </c>
      <c r="E2" s="18" t="s">
        <v>22</v>
      </c>
      <c r="F2" s="19" t="s">
        <v>25</v>
      </c>
    </row>
    <row r="3" spans="1:6" x14ac:dyDescent="0.25">
      <c r="A3" s="7" t="s">
        <v>0</v>
      </c>
      <c r="B3" s="10">
        <v>120434044.77</v>
      </c>
      <c r="C3" s="5">
        <f>B3/$B$9</f>
        <v>0.63457895029488431</v>
      </c>
      <c r="D3" s="8">
        <v>147865027.28999996</v>
      </c>
      <c r="E3" s="5">
        <f>D3/$D$9</f>
        <v>0.6891711537006826</v>
      </c>
      <c r="F3" s="4">
        <f>D3-B3</f>
        <v>27430982.519999966</v>
      </c>
    </row>
    <row r="4" spans="1:6" x14ac:dyDescent="0.25">
      <c r="A4" s="7" t="s">
        <v>1</v>
      </c>
      <c r="B4" s="10">
        <v>3510458.76</v>
      </c>
      <c r="C4" s="5">
        <f t="shared" ref="C4:C5" si="0">B4/$B$9</f>
        <v>1.8496956066107229E-2</v>
      </c>
      <c r="D4" s="8">
        <v>5003552.71</v>
      </c>
      <c r="E4" s="5">
        <f t="shared" ref="E4:E7" si="1">D4/$D$9</f>
        <v>2.3320620548021122E-2</v>
      </c>
      <c r="F4" s="4">
        <f t="shared" ref="F4:F5" si="2">D4-B4</f>
        <v>1493093.9500000002</v>
      </c>
    </row>
    <row r="5" spans="1:6" x14ac:dyDescent="0.25">
      <c r="A5" s="7" t="s">
        <v>2</v>
      </c>
      <c r="B5" s="10">
        <v>65766791.620000005</v>
      </c>
      <c r="C5" s="5">
        <f t="shared" si="0"/>
        <v>0.34653176076735037</v>
      </c>
      <c r="D5" s="8">
        <v>61686290</v>
      </c>
      <c r="E5" s="5">
        <f t="shared" si="1"/>
        <v>0.2875082257512962</v>
      </c>
      <c r="F5" s="4">
        <f t="shared" si="2"/>
        <v>-4080501.6200000048</v>
      </c>
    </row>
    <row r="6" spans="1:6" x14ac:dyDescent="0.25">
      <c r="A6" s="7" t="s">
        <v>24</v>
      </c>
      <c r="B6" s="10">
        <v>0</v>
      </c>
      <c r="C6" s="5">
        <f>B6/$B$9</f>
        <v>0</v>
      </c>
      <c r="D6" s="8">
        <v>0</v>
      </c>
      <c r="E6" s="5">
        <f t="shared" si="1"/>
        <v>0</v>
      </c>
      <c r="F6" s="4">
        <f>D6-B6</f>
        <v>0</v>
      </c>
    </row>
    <row r="7" spans="1:6" x14ac:dyDescent="0.25">
      <c r="A7" s="7" t="s">
        <v>3</v>
      </c>
      <c r="B7" s="4">
        <v>74459.19</v>
      </c>
      <c r="C7" s="5">
        <f>B7/$B$9</f>
        <v>3.9233287165804247E-4</v>
      </c>
      <c r="D7" s="8">
        <v>0</v>
      </c>
      <c r="E7" s="5">
        <f t="shared" si="1"/>
        <v>0</v>
      </c>
      <c r="F7" s="4">
        <f>D7-B7</f>
        <v>-74459.19</v>
      </c>
    </row>
    <row r="8" spans="1:6" ht="15.75" thickBot="1" x14ac:dyDescent="0.3">
      <c r="A8" s="7"/>
      <c r="B8" s="10"/>
      <c r="C8" s="6"/>
      <c r="D8" s="8"/>
    </row>
    <row r="9" spans="1:6" ht="15.75" thickBot="1" x14ac:dyDescent="0.3">
      <c r="A9" s="1" t="s">
        <v>4</v>
      </c>
      <c r="B9" s="9">
        <f>SUM(B3:B8)</f>
        <v>189785754.34</v>
      </c>
      <c r="D9" s="17">
        <f>SUM(D3:D7)</f>
        <v>214554869.99999997</v>
      </c>
      <c r="F9" s="19">
        <f>SUM(F3:F7)</f>
        <v>24769115.659999959</v>
      </c>
    </row>
    <row r="10" spans="1:6" s="16" customFormat="1" x14ac:dyDescent="0.25">
      <c r="A10" s="12"/>
      <c r="B10" s="13"/>
      <c r="C10" s="14"/>
      <c r="D10" s="15"/>
      <c r="F10" s="20"/>
    </row>
    <row r="11" spans="1:6" x14ac:dyDescent="0.25">
      <c r="A11" s="7" t="s">
        <v>5</v>
      </c>
      <c r="B11" s="10">
        <v>104174307.39000055</v>
      </c>
      <c r="C11" s="5">
        <f t="shared" ref="C11:C26" si="3">B11/$B$28</f>
        <v>0.50736685081614552</v>
      </c>
      <c r="D11" s="8">
        <v>109800620.3600004</v>
      </c>
      <c r="E11" s="5">
        <f t="shared" ref="E11:E26" si="4">D11/$D$28</f>
        <v>0.39728160743524671</v>
      </c>
      <c r="F11" s="4">
        <f>D11-B11</f>
        <v>5626312.9699998498</v>
      </c>
    </row>
    <row r="12" spans="1:6" x14ac:dyDescent="0.25">
      <c r="A12" s="7" t="s">
        <v>6</v>
      </c>
      <c r="B12" s="10">
        <v>10311227.320000004</v>
      </c>
      <c r="C12" s="5">
        <f t="shared" si="3"/>
        <v>5.0219435717601645E-2</v>
      </c>
      <c r="D12" s="8">
        <v>12375902.139999991</v>
      </c>
      <c r="E12" s="5">
        <f t="shared" si="4"/>
        <v>4.4778602156528728E-2</v>
      </c>
      <c r="F12" s="4">
        <f t="shared" ref="F12:F26" si="5">D12-B12</f>
        <v>2064674.8199999873</v>
      </c>
    </row>
    <row r="13" spans="1:6" x14ac:dyDescent="0.25">
      <c r="A13" s="7" t="s">
        <v>7</v>
      </c>
      <c r="B13" s="10">
        <v>3942889.9900000035</v>
      </c>
      <c r="C13" s="5">
        <f t="shared" si="3"/>
        <v>1.9203311521443608E-2</v>
      </c>
      <c r="D13" s="8">
        <v>4063755.6399999997</v>
      </c>
      <c r="E13" s="5">
        <f t="shared" si="4"/>
        <v>1.4703517772394885E-2</v>
      </c>
      <c r="F13" s="4">
        <f t="shared" si="5"/>
        <v>120865.64999999618</v>
      </c>
    </row>
    <row r="14" spans="1:6" x14ac:dyDescent="0.25">
      <c r="A14" s="7" t="s">
        <v>8</v>
      </c>
      <c r="B14" s="10">
        <v>615.90000000000009</v>
      </c>
      <c r="C14" s="5">
        <f t="shared" si="3"/>
        <v>2.9996575090995905E-6</v>
      </c>
      <c r="D14" s="8">
        <v>101972.47999999998</v>
      </c>
      <c r="E14" s="5">
        <f t="shared" si="4"/>
        <v>3.6895775848746207E-4</v>
      </c>
      <c r="F14" s="4">
        <f t="shared" si="5"/>
        <v>101356.57999999999</v>
      </c>
    </row>
    <row r="15" spans="1:6" x14ac:dyDescent="0.25">
      <c r="A15" s="7" t="s">
        <v>9</v>
      </c>
      <c r="B15" s="10">
        <v>1691559.8900000027</v>
      </c>
      <c r="C15" s="5">
        <f t="shared" si="3"/>
        <v>8.238513275093659E-3</v>
      </c>
      <c r="D15" s="8">
        <v>2884799.919999999</v>
      </c>
      <c r="E15" s="5">
        <f t="shared" si="4"/>
        <v>1.0437809418462802E-2</v>
      </c>
      <c r="F15" s="4">
        <f t="shared" si="5"/>
        <v>1193240.0299999963</v>
      </c>
    </row>
    <row r="16" spans="1:6" x14ac:dyDescent="0.25">
      <c r="A16" s="7" t="s">
        <v>10</v>
      </c>
      <c r="B16" s="10">
        <v>4827455.7000000011</v>
      </c>
      <c r="C16" s="5">
        <f t="shared" si="3"/>
        <v>2.3511468972805035E-2</v>
      </c>
      <c r="D16" s="8">
        <v>27931867.100000009</v>
      </c>
      <c r="E16" s="5">
        <f t="shared" si="4"/>
        <v>0.10106333665304298</v>
      </c>
      <c r="F16" s="4">
        <f t="shared" si="5"/>
        <v>23104411.400000006</v>
      </c>
    </row>
    <row r="17" spans="1:6" x14ac:dyDescent="0.25">
      <c r="A17" s="7" t="s">
        <v>11</v>
      </c>
      <c r="B17" s="10">
        <v>16645719.020000014</v>
      </c>
      <c r="C17" s="5">
        <f t="shared" si="3"/>
        <v>8.1070719358182997E-2</v>
      </c>
      <c r="D17" s="8">
        <v>19285171.799999963</v>
      </c>
      <c r="E17" s="5">
        <f t="shared" si="4"/>
        <v>6.9777784745194013E-2</v>
      </c>
      <c r="F17" s="4">
        <f t="shared" si="5"/>
        <v>2639452.779999949</v>
      </c>
    </row>
    <row r="18" spans="1:6" x14ac:dyDescent="0.25">
      <c r="A18" s="7" t="s">
        <v>12</v>
      </c>
      <c r="B18" s="10">
        <v>3513129.430000002</v>
      </c>
      <c r="C18" s="5">
        <f t="shared" si="3"/>
        <v>1.7110220937064893E-2</v>
      </c>
      <c r="D18" s="8">
        <v>4167765.7999999989</v>
      </c>
      <c r="E18" s="5">
        <f t="shared" si="4"/>
        <v>1.507984828326921E-2</v>
      </c>
      <c r="F18" s="4">
        <f t="shared" si="5"/>
        <v>654636.36999999685</v>
      </c>
    </row>
    <row r="19" spans="1:6" x14ac:dyDescent="0.25">
      <c r="A19" s="7" t="s">
        <v>13</v>
      </c>
      <c r="B19" s="10">
        <v>40579510.829999998</v>
      </c>
      <c r="C19" s="5">
        <f t="shared" si="3"/>
        <v>0.19763700986653293</v>
      </c>
      <c r="D19" s="8">
        <v>48929050.940000035</v>
      </c>
      <c r="E19" s="5">
        <f t="shared" si="4"/>
        <v>0.17703553899778907</v>
      </c>
      <c r="F19" s="4">
        <f t="shared" si="5"/>
        <v>8349540.1100000367</v>
      </c>
    </row>
    <row r="20" spans="1:6" x14ac:dyDescent="0.25">
      <c r="A20" s="7" t="s">
        <v>26</v>
      </c>
      <c r="B20" s="10">
        <v>0</v>
      </c>
      <c r="C20" s="5">
        <f t="shared" si="3"/>
        <v>0</v>
      </c>
      <c r="D20" s="8">
        <v>46224.369999999995</v>
      </c>
      <c r="E20" s="5">
        <f t="shared" si="4"/>
        <v>1.6724943771785375E-4</v>
      </c>
      <c r="F20" s="4">
        <f t="shared" ref="F20" si="6">D20-B20</f>
        <v>46224.369999999995</v>
      </c>
    </row>
    <row r="21" spans="1:6" x14ac:dyDescent="0.25">
      <c r="A21" s="7" t="s">
        <v>14</v>
      </c>
      <c r="B21" s="10">
        <v>11205719.879999999</v>
      </c>
      <c r="C21" s="5">
        <f t="shared" si="3"/>
        <v>5.4575940547018267E-2</v>
      </c>
      <c r="D21" s="8">
        <v>12093406.74</v>
      </c>
      <c r="E21" s="5">
        <f t="shared" si="4"/>
        <v>4.3756474720116317E-2</v>
      </c>
      <c r="F21" s="4">
        <f t="shared" si="5"/>
        <v>887686.86000000127</v>
      </c>
    </row>
    <row r="22" spans="1:6" x14ac:dyDescent="0.25">
      <c r="A22" s="7" t="s">
        <v>15</v>
      </c>
      <c r="B22" s="10">
        <v>7720953.7999999998</v>
      </c>
      <c r="C22" s="5">
        <f t="shared" si="3"/>
        <v>3.7603859463518449E-2</v>
      </c>
      <c r="D22" s="8">
        <v>13203162.840000004</v>
      </c>
      <c r="E22" s="5">
        <f t="shared" si="4"/>
        <v>4.7771804376939307E-2</v>
      </c>
      <c r="F22" s="4">
        <f t="shared" si="5"/>
        <v>5482209.0400000038</v>
      </c>
    </row>
    <row r="23" spans="1:6" x14ac:dyDescent="0.25">
      <c r="A23" s="7" t="s">
        <v>16</v>
      </c>
      <c r="B23" s="10">
        <v>186786.29</v>
      </c>
      <c r="C23" s="5">
        <f t="shared" si="3"/>
        <v>9.0971732001193968E-4</v>
      </c>
      <c r="D23" s="8">
        <v>369845.62</v>
      </c>
      <c r="E23" s="5">
        <f t="shared" si="4"/>
        <v>1.3381788002175261E-3</v>
      </c>
      <c r="F23" s="4">
        <f t="shared" si="5"/>
        <v>183059.33</v>
      </c>
    </row>
    <row r="24" spans="1:6" x14ac:dyDescent="0.25">
      <c r="A24" s="7" t="s">
        <v>17</v>
      </c>
      <c r="B24" s="10">
        <v>4799.2499999999973</v>
      </c>
      <c r="C24" s="5">
        <f t="shared" si="3"/>
        <v>2.337409693220685E-5</v>
      </c>
      <c r="D24" s="8">
        <v>0</v>
      </c>
      <c r="E24" s="5">
        <f t="shared" si="4"/>
        <v>0</v>
      </c>
      <c r="F24" s="4">
        <f t="shared" si="5"/>
        <v>-4799.2499999999973</v>
      </c>
    </row>
    <row r="25" spans="1:6" x14ac:dyDescent="0.25">
      <c r="A25" s="7" t="s">
        <v>18</v>
      </c>
      <c r="B25" s="10">
        <v>0</v>
      </c>
      <c r="C25" s="5">
        <f t="shared" si="3"/>
        <v>0</v>
      </c>
      <c r="D25" s="8">
        <v>126277.29</v>
      </c>
      <c r="E25" s="5">
        <f t="shared" si="4"/>
        <v>4.5689764401406354E-4</v>
      </c>
      <c r="F25" s="4">
        <f t="shared" si="5"/>
        <v>126277.29</v>
      </c>
    </row>
    <row r="26" spans="1:6" x14ac:dyDescent="0.25">
      <c r="A26" s="7" t="s">
        <v>19</v>
      </c>
      <c r="B26" s="10">
        <v>518765.78</v>
      </c>
      <c r="C26" s="5">
        <f t="shared" si="3"/>
        <v>2.5265784501394802E-3</v>
      </c>
      <c r="D26" s="8">
        <v>21000000</v>
      </c>
      <c r="E26" s="5">
        <f t="shared" si="4"/>
        <v>7.5982391800578988E-2</v>
      </c>
      <c r="F26" s="4">
        <f t="shared" si="5"/>
        <v>20481234.219999999</v>
      </c>
    </row>
    <row r="27" spans="1:6" ht="15.75" thickBot="1" x14ac:dyDescent="0.3"/>
    <row r="28" spans="1:6" ht="15.75" thickBot="1" x14ac:dyDescent="0.3">
      <c r="A28" s="1" t="s">
        <v>23</v>
      </c>
      <c r="B28" s="9">
        <f>SUM(B11:B27)</f>
        <v>205323440.47000062</v>
      </c>
      <c r="D28" s="17">
        <f>SUM(D11:D27)</f>
        <v>276379823.04000044</v>
      </c>
      <c r="F28" s="19">
        <f>SUM(F11:F27)</f>
        <v>71056382.569999814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2024-11-01T20:28:19Z</dcterms:modified>
</cp:coreProperties>
</file>