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0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0" i="1" l="1"/>
  <c r="F4" i="1" l="1"/>
  <c r="F5" i="1"/>
  <c r="F6" i="1"/>
  <c r="F7" i="1"/>
  <c r="F26" i="1" l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E27" i="1" s="1"/>
  <c r="B29" i="1"/>
  <c r="C27" i="1" s="1"/>
  <c r="E15" i="1" l="1"/>
  <c r="E20" i="1"/>
  <c r="C17" i="1"/>
  <c r="C20" i="1"/>
  <c r="C24" i="1"/>
  <c r="C26" i="1"/>
  <c r="C18" i="1"/>
  <c r="C21" i="1"/>
  <c r="C23" i="1"/>
  <c r="C25" i="1"/>
  <c r="C19" i="1"/>
  <c r="C22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<sst xmlns="http://schemas.openxmlformats.org/spreadsheetml/2006/main" count="31" uniqueCount="30">
  <si>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</si>
  <si>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</si>
  <si>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</si>
  <si>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</si>
  <si>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</si>
  <si>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</si>
  <si>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</si>
  <si>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</si>
  <si>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</si>
  <si>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</si>
  <si>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</si>
  <si>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</si>
  <si>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</si>
  <si>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</si>
  <si>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</si>
  <si>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</si>
  <si>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</si>
  <si>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</si>
  <si>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</si>
  <si>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</si>
  <si>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</si>
  <si>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</si>
  <si>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</si>
  <si>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</si>
  <si>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</si>
  <si>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</si>
  <si>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</si>
  <si>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</si>
  <si>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>OCTOBER YTD General Fund  Comparison</t>
  </si>
  <si>
    <t xml:space="preserve">  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</si>
</sst>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  <col min="9" max="9" width="49.7109375" bestFit="1" customWidth="1"/>
  </cols>
  <sheetData>
    <row r="1" spans="1:6" s="21" customFormat="1" ht="44.25" customHeight="1" thickBot="1" x14ac:dyDescent="0.3">
      <c r="A1" s="22" t="s">
        <v>28</v>
      </c>
      <c r="B1" s="23"/>
      <c r="C1" s="23"/>
      <c r="D1" s="23"/>
      <c r="E1" s="23"/>
      <c r="F1" s="24"/>
    </row>
    <row r="2" spans="1:6" ht="15.75" thickBot="1" x14ac:dyDescent="0.3">
      <c r="A2" s="2" t="s">
        <v>20</v>
      </c>
      <c r="B2" s="9" t="s">
        <v>21</v>
      </c>
      <c r="C2" s="3" t="s">
        <v>22</v>
      </c>
      <c r="D2" s="11" t="s">
        <v>27</v>
      </c>
      <c r="E2" s="18" t="s">
        <v>22</v>
      </c>
      <c r="F2" s="19" t="s">
        <v>25</v>
      </c>
    </row>
    <row r="3" spans="1:6" x14ac:dyDescent="0.25">
      <c r="A3" s="7" t="s">
        <v>0</v>
      </c>
      <c r="B3" s="10">
        <v>466175352.56999993</v>
      </c>
      <c r="C3" s="5">
        <f>B3/$B$9</f>
        <v>0.7944284622583091</v>
      </c>
      <c r="D3" s="8">
        <v>529203341.38999999</v>
      </c>
      <c r="E3" s="5">
        <f>D3/$D$9</f>
        <v>0.80379614406832689</v>
      </c>
      <c r="F3" s="4">
        <f>D3-B3</f>
        <v>63027988.820000052</v>
      </c>
    </row>
    <row r="4" spans="1:6" x14ac:dyDescent="0.25">
      <c r="A4" s="7" t="s">
        <v>1</v>
      </c>
      <c r="B4" s="10">
        <v>4316417.8499999996</v>
      </c>
      <c r="C4" s="5">
        <f t="shared" ref="C4:C5" si="0">B4/$B$9</f>
        <v>7.3557839901561761E-3</v>
      </c>
      <c r="D4" s="8">
        <v>6549863.8399999999</v>
      </c>
      <c r="E4" s="5">
        <f t="shared" ref="E4:E7" si="1">D4/$D$9</f>
        <v>9.9484543784931767E-3</v>
      </c>
      <c r="F4" s="4">
        <f t="shared" ref="F4:F5" si="2">D4-B4</f>
        <v>2233445.9900000002</v>
      </c>
    </row>
    <row r="5" spans="1:6" x14ac:dyDescent="0.25">
      <c r="A5" s="7" t="s">
        <v>2</v>
      </c>
      <c r="B5" s="10">
        <v>116236434.88000001</v>
      </c>
      <c r="C5" s="5">
        <f t="shared" si="0"/>
        <v>0.19808325710707897</v>
      </c>
      <c r="D5" s="8">
        <v>122527811.39999998</v>
      </c>
      <c r="E5" s="5">
        <f t="shared" si="1"/>
        <v>0.18610498959769459</v>
      </c>
      <c r="F5" s="4">
        <f t="shared" si="2"/>
        <v>6291376.519999966</v>
      </c>
    </row>
    <row r="6" spans="1:6" x14ac:dyDescent="0.25">
      <c r="A6" s="7" t="s">
        <v>24</v>
      </c>
      <c r="B6" s="10">
        <v>0</v>
      </c>
      <c r="C6" s="5">
        <f>B6/$B$9</f>
        <v>0</v>
      </c>
      <c r="D6" s="8">
        <v>0</v>
      </c>
      <c r="E6" s="5">
        <f t="shared" si="1"/>
        <v>0</v>
      </c>
      <c r="F6" s="4">
        <f>D6-B6</f>
        <v>0</v>
      </c>
    </row>
    <row r="7" spans="1:6" x14ac:dyDescent="0.25">
      <c r="A7" s="7" t="s">
        <v>3</v>
      </c>
      <c r="B7" s="4">
        <v>77749.820000000007</v>
      </c>
      <c r="C7" s="5">
        <f>B7/$B$9</f>
        <v>1.3249664445566235E-4</v>
      </c>
      <c r="D7" s="8">
        <v>99028.23</v>
      </c>
      <c r="E7" s="5">
        <f t="shared" si="1"/>
        <v>1.5041195548546384E-4</v>
      </c>
      <c r="F7" s="4">
        <f>D7-B7</f>
        <v>21278.409999999989</v>
      </c>
    </row>
    <row r="8" spans="1:6" ht="15.75" thickBot="1" x14ac:dyDescent="0.3">
      <c r="A8" s="7"/>
      <c r="B8" s="10"/>
      <c r="C8" s="6"/>
      <c r="D8" s="8"/>
    </row>
    <row r="9" spans="1:6" ht="15.75" thickBot="1" x14ac:dyDescent="0.3">
      <c r="A9" s="1" t="s">
        <v>4</v>
      </c>
      <c r="B9" s="9">
        <f>SUM(B3:B8)</f>
        <v>586805955.12</v>
      </c>
      <c r="D9" s="17">
        <f>SUM(D3:D7)</f>
        <v>658380044.8599999</v>
      </c>
      <c r="F9" s="19">
        <f>SUM(F3:F7)</f>
        <v>71574089.74000001</v>
      </c>
    </row>
    <row r="10" spans="1:6" s="16" customFormat="1" x14ac:dyDescent="0.25">
      <c r="A10" s="12"/>
      <c r="B10" s="13"/>
      <c r="C10" s="14"/>
      <c r="D10" s="15"/>
      <c r="F10" s="20"/>
    </row>
    <row r="11" spans="1:6" x14ac:dyDescent="0.25">
      <c r="A11" s="7" t="s">
        <v>5</v>
      </c>
      <c r="B11" s="10">
        <v>185175151.29000038</v>
      </c>
      <c r="C11" s="5">
        <f t="shared" ref="C11:C27" si="3">B11/$B$29</f>
        <v>0.53075261863559975</v>
      </c>
      <c r="D11" s="8">
        <v>202419775.58000091</v>
      </c>
      <c r="E11" s="5">
        <f t="shared" ref="E11:E26" si="4">D11/$D$29</f>
        <v>0.47506170378883972</v>
      </c>
      <c r="F11" s="4">
        <f>D11-B11</f>
        <v>17244624.290000528</v>
      </c>
    </row>
    <row r="12" spans="1:6" x14ac:dyDescent="0.25">
      <c r="A12" s="7" t="s">
        <v>6</v>
      </c>
      <c r="B12" s="10">
        <v>17823775.18</v>
      </c>
      <c r="C12" s="5">
        <f t="shared" si="3"/>
        <v>5.108685093466997E-2</v>
      </c>
      <c r="D12" s="8">
        <v>21803272.219999935</v>
      </c>
      <c r="E12" s="5">
        <f t="shared" si="4"/>
        <v>5.1170393897168258E-2</v>
      </c>
      <c r="F12" s="4">
        <f t="shared" ref="F12:F26" si="5">D12-B12</f>
        <v>3979497.0399999358</v>
      </c>
    </row>
    <row r="13" spans="1:6" x14ac:dyDescent="0.25">
      <c r="A13" s="7" t="s">
        <v>7</v>
      </c>
      <c r="B13" s="10">
        <v>5381393.5800000029</v>
      </c>
      <c r="C13" s="5">
        <f t="shared" si="3"/>
        <v>1.5424254899194152E-2</v>
      </c>
      <c r="D13" s="8">
        <v>5670235.200000002</v>
      </c>
      <c r="E13" s="5">
        <f t="shared" si="4"/>
        <v>1.3307551533821542E-2</v>
      </c>
      <c r="F13" s="4">
        <f t="shared" si="5"/>
        <v>288841.61999999918</v>
      </c>
    </row>
    <row r="14" spans="1:6" x14ac:dyDescent="0.25">
      <c r="A14" s="7" t="s">
        <v>8</v>
      </c>
      <c r="B14" s="10">
        <v>615.90000000000009</v>
      </c>
      <c r="C14" s="5">
        <f t="shared" si="3"/>
        <v>1.7653045537720499E-6</v>
      </c>
      <c r="D14" s="8">
        <v>106020.66999999997</v>
      </c>
      <c r="E14" s="5">
        <f t="shared" si="4"/>
        <v>2.4882134160418719E-4</v>
      </c>
      <c r="F14" s="4">
        <f t="shared" si="5"/>
        <v>105404.76999999997</v>
      </c>
    </row>
    <row r="15" spans="1:6" x14ac:dyDescent="0.25">
      <c r="A15" s="7" t="s">
        <v>9</v>
      </c>
      <c r="B15" s="10">
        <v>3070583.6900000032</v>
      </c>
      <c r="C15" s="5">
        <f t="shared" si="3"/>
        <v>8.8009666677954044E-3</v>
      </c>
      <c r="D15" s="8">
        <v>5412602.4600000046</v>
      </c>
      <c r="E15" s="5">
        <f t="shared" si="4"/>
        <v>1.2702909778511354E-2</v>
      </c>
      <c r="F15" s="4">
        <f t="shared" si="5"/>
        <v>2342018.7700000014</v>
      </c>
    </row>
    <row r="16" spans="1:6" x14ac:dyDescent="0.25">
      <c r="A16" s="7" t="s">
        <v>10</v>
      </c>
      <c r="B16" s="10">
        <v>29311170.179999996</v>
      </c>
      <c r="C16" s="5">
        <f t="shared" si="3"/>
        <v>8.4012245811238034E-2</v>
      </c>
      <c r="D16" s="8">
        <v>30627622.460000005</v>
      </c>
      <c r="E16" s="5">
        <f t="shared" si="4"/>
        <v>7.1880380596007737E-2</v>
      </c>
      <c r="F16" s="4">
        <f t="shared" si="5"/>
        <v>1316452.2800000086</v>
      </c>
    </row>
    <row r="17" spans="1:9" x14ac:dyDescent="0.25">
      <c r="A17" s="7" t="s">
        <v>11</v>
      </c>
      <c r="B17" s="10">
        <v>23831614.810000014</v>
      </c>
      <c r="C17" s="5">
        <f t="shared" si="3"/>
        <v>6.8306637681172996E-2</v>
      </c>
      <c r="D17" s="8">
        <v>27458211.369999975</v>
      </c>
      <c r="E17" s="5">
        <f t="shared" si="4"/>
        <v>6.4442046924762339E-2</v>
      </c>
      <c r="F17" s="4">
        <f t="shared" si="5"/>
        <v>3626596.5599999614</v>
      </c>
    </row>
    <row r="18" spans="1:9" x14ac:dyDescent="0.25">
      <c r="A18" s="7" t="s">
        <v>12</v>
      </c>
      <c r="B18" s="10">
        <v>4424347.4500000011</v>
      </c>
      <c r="C18" s="5">
        <f t="shared" si="3"/>
        <v>1.2681150675360867E-2</v>
      </c>
      <c r="D18" s="8">
        <v>5563823.1399999987</v>
      </c>
      <c r="E18" s="5">
        <f t="shared" si="4"/>
        <v>1.3057811633742943E-2</v>
      </c>
      <c r="F18" s="4">
        <f t="shared" si="5"/>
        <v>1139475.6899999976</v>
      </c>
    </row>
    <row r="19" spans="1:9" x14ac:dyDescent="0.25">
      <c r="A19" s="7" t="s">
        <v>13</v>
      </c>
      <c r="B19" s="10">
        <v>49940009.109999962</v>
      </c>
      <c r="C19" s="5">
        <f t="shared" si="3"/>
        <v>0.14313902499967621</v>
      </c>
      <c r="D19" s="8">
        <v>67133452.709999979</v>
      </c>
      <c r="E19" s="5">
        <f t="shared" si="4"/>
        <v>0.15755640640474594</v>
      </c>
      <c r="F19" s="4">
        <f t="shared" si="5"/>
        <v>17193443.600000016</v>
      </c>
    </row>
    <row r="20" spans="1:9" x14ac:dyDescent="0.25">
      <c r="A20" s="7" t="s">
        <v>26</v>
      </c>
      <c r="B20" s="10">
        <v>0</v>
      </c>
      <c r="C20" s="5">
        <f t="shared" si="3"/>
        <v>0</v>
      </c>
      <c r="D20" s="8">
        <v>224495.32</v>
      </c>
      <c r="E20" s="5">
        <f t="shared" si="4"/>
        <v>5.268710969876094E-4</v>
      </c>
      <c r="F20" s="4">
        <f t="shared" ref="F20" si="6">D20-B20</f>
        <v>224495.32</v>
      </c>
      <c r="I20" s="7"/>
    </row>
    <row r="21" spans="1:9" x14ac:dyDescent="0.25">
      <c r="A21" s="7" t="s">
        <v>14</v>
      </c>
      <c r="B21" s="10">
        <v>17806700.180000003</v>
      </c>
      <c r="C21" s="5">
        <f t="shared" si="3"/>
        <v>5.1037910237713237E-2</v>
      </c>
      <c r="D21" s="8">
        <v>19790848.02</v>
      </c>
      <c r="E21" s="5">
        <f t="shared" si="4"/>
        <v>4.6447408376319194E-2</v>
      </c>
      <c r="F21" s="4">
        <f t="shared" si="5"/>
        <v>1984147.8399999961</v>
      </c>
    </row>
    <row r="22" spans="1:9" x14ac:dyDescent="0.25">
      <c r="A22" s="7" t="s">
        <v>15</v>
      </c>
      <c r="B22" s="10">
        <v>11191698.000000002</v>
      </c>
      <c r="C22" s="5">
        <f t="shared" si="3"/>
        <v>3.2077862386493822E-2</v>
      </c>
      <c r="D22" s="8">
        <v>18047922.349999998</v>
      </c>
      <c r="E22" s="5">
        <f t="shared" si="4"/>
        <v>4.2356912593508371E-2</v>
      </c>
      <c r="F22" s="4">
        <f t="shared" si="5"/>
        <v>6856224.3499999959</v>
      </c>
    </row>
    <row r="23" spans="1:9" x14ac:dyDescent="0.25">
      <c r="A23" s="7" t="s">
        <v>16</v>
      </c>
      <c r="B23" s="10">
        <v>311015.11</v>
      </c>
      <c r="C23" s="5">
        <f t="shared" si="3"/>
        <v>8.9143755475712763E-4</v>
      </c>
      <c r="D23" s="8">
        <v>598236.15</v>
      </c>
      <c r="E23" s="5">
        <f t="shared" si="4"/>
        <v>1.4040084960708493E-3</v>
      </c>
      <c r="F23" s="4">
        <f t="shared" si="5"/>
        <v>287221.04000000004</v>
      </c>
    </row>
    <row r="24" spans="1:9" x14ac:dyDescent="0.25">
      <c r="A24" s="7" t="s">
        <v>17</v>
      </c>
      <c r="B24" s="10">
        <v>4799.2499999999973</v>
      </c>
      <c r="C24" s="5">
        <f t="shared" si="3"/>
        <v>1.3755703652687944E-5</v>
      </c>
      <c r="D24" s="8">
        <v>0</v>
      </c>
      <c r="E24" s="5">
        <f t="shared" si="4"/>
        <v>0</v>
      </c>
      <c r="F24" s="4">
        <f t="shared" si="5"/>
        <v>-4799.2499999999973</v>
      </c>
    </row>
    <row r="25" spans="1:9" x14ac:dyDescent="0.25">
      <c r="A25" s="7" t="s">
        <v>18</v>
      </c>
      <c r="B25" s="10">
        <v>0</v>
      </c>
      <c r="C25" s="5">
        <f t="shared" si="3"/>
        <v>0</v>
      </c>
      <c r="D25" s="8">
        <v>235027.86</v>
      </c>
      <c r="E25" s="5">
        <f t="shared" si="4"/>
        <v>5.5159005729317782E-4</v>
      </c>
      <c r="F25" s="4">
        <f t="shared" si="5"/>
        <v>235027.86</v>
      </c>
    </row>
    <row r="26" spans="1:9" x14ac:dyDescent="0.25">
      <c r="A26" s="7" t="s">
        <v>19</v>
      </c>
      <c r="B26" s="10">
        <v>618765.78</v>
      </c>
      <c r="C26" s="5">
        <f t="shared" si="3"/>
        <v>1.7735185081219588E-3</v>
      </c>
      <c r="D26" s="8">
        <v>21000000</v>
      </c>
      <c r="E26" s="5">
        <f t="shared" si="4"/>
        <v>4.9285183480616869E-2</v>
      </c>
      <c r="F26" s="4">
        <f t="shared" si="5"/>
        <v>20381234.219999999</v>
      </c>
    </row>
    <row r="27" spans="1:9" x14ac:dyDescent="0.25">
      <c r="A27" t="s">
        <v>29</v>
      </c>
      <c r="B27" s="10">
        <v>0</v>
      </c>
      <c r="C27" s="5">
        <f t="shared" si="3"/>
        <v>0</v>
      </c>
      <c r="D27" s="8">
        <v>0</v>
      </c>
      <c r="E27" s="5">
        <f t="shared" ref="E27" si="7">D27/$D$29</f>
        <v>0</v>
      </c>
      <c r="F27" s="4">
        <f t="shared" ref="F27" si="8">D27-B27</f>
        <v>0</v>
      </c>
    </row>
    <row r="28" spans="1:9" ht="15.75" thickBot="1" x14ac:dyDescent="0.3"/>
    <row r="29" spans="1:9" ht="15.75" thickBot="1" x14ac:dyDescent="0.3">
      <c r="A29" s="1" t="s">
        <v>23</v>
      </c>
      <c r="B29" s="9">
        <f>SUM(B11:B28)</f>
        <v>348891639.51000035</v>
      </c>
      <c r="D29" s="17">
        <f>SUM(D11:D28)</f>
        <v>426091545.51000077</v>
      </c>
      <c r="F29" s="19">
        <f>SUM(F11:F28)</f>
        <v>77199906.000000447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2024-11-06T19:25:55Z</dcterms:modified>
</cp:coreProperties>
</file>