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csd.sharepoint.com/sites/msteams_ad2c1f/Shared Documents/Capital Assets/CIP/FY2024 CIP/SPLOST Schedule/"/>
    </mc:Choice>
  </mc:AlternateContent>
  <xr:revisionPtr revIDLastSave="636" documentId="8_{403D7891-D7C8-4D69-8EBD-CE2301E3DEC4}" xr6:coauthVersionLast="47" xr6:coauthVersionMax="47" xr10:uidLastSave="{A852DC15-FDD7-443C-B5BE-B717AD40735B}"/>
  <bookViews>
    <workbookView xWindow="-120" yWindow="-120" windowWidth="20730" windowHeight="11160" xr2:uid="{57929C74-4055-42DF-9C85-736147C3EEF5}"/>
  </bookViews>
  <sheets>
    <sheet name="SPLOST Schedul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5" l="1"/>
  <c r="N140" i="5" l="1"/>
  <c r="T140" i="5"/>
  <c r="R140" i="5"/>
  <c r="P140" i="5"/>
  <c r="L124" i="5"/>
  <c r="L140" i="5" s="1"/>
  <c r="T111" i="5"/>
  <c r="R111" i="5"/>
  <c r="P111" i="5"/>
  <c r="N111" i="5"/>
  <c r="L111" i="5"/>
  <c r="R40" i="5"/>
  <c r="P40" i="5"/>
  <c r="L40" i="5"/>
  <c r="T37" i="5"/>
  <c r="N28" i="5"/>
  <c r="T27" i="5"/>
  <c r="N27" i="5"/>
  <c r="T24" i="5"/>
  <c r="T15" i="5"/>
  <c r="N15" i="5"/>
  <c r="P143" i="5" l="1"/>
  <c r="N40" i="5"/>
  <c r="N143" i="5" s="1"/>
  <c r="T40" i="5"/>
  <c r="T143" i="5" s="1"/>
  <c r="L143" i="5"/>
  <c r="R143" i="5"/>
</calcChain>
</file>

<file path=xl/sharedStrings.xml><?xml version="1.0" encoding="utf-8"?>
<sst xmlns="http://schemas.openxmlformats.org/spreadsheetml/2006/main" count="227" uniqueCount="122">
  <si>
    <t>SCHEDULE "12"</t>
  </si>
  <si>
    <t>AMOUNT</t>
  </si>
  <si>
    <t>ORIGINAL</t>
  </si>
  <si>
    <t>CURRENT</t>
  </si>
  <si>
    <t>EXPENDED</t>
  </si>
  <si>
    <t>TOTAL</t>
  </si>
  <si>
    <t>ESTIMATED</t>
  </si>
  <si>
    <t>IN CURRENT</t>
  </si>
  <si>
    <t>IN PRIOR</t>
  </si>
  <si>
    <t>COMPLETION</t>
  </si>
  <si>
    <t>PROJECT</t>
  </si>
  <si>
    <t>COST (1)</t>
  </si>
  <si>
    <t>COSTS (2)</t>
  </si>
  <si>
    <t>YEAR (3) (4)</t>
  </si>
  <si>
    <t>YEARS (3) (4)</t>
  </si>
  <si>
    <t>COST</t>
  </si>
  <si>
    <t>DATE</t>
  </si>
  <si>
    <t>Americans with Disabilities Act (ADA) Improvements</t>
  </si>
  <si>
    <t>$</t>
  </si>
  <si>
    <t xml:space="preserve"> $</t>
  </si>
  <si>
    <t>Completed</t>
  </si>
  <si>
    <t>Stadiums</t>
  </si>
  <si>
    <t>Capital Renewal Program</t>
  </si>
  <si>
    <t xml:space="preserve"> -   </t>
  </si>
  <si>
    <t>Code Requirements</t>
  </si>
  <si>
    <t>Coralwood Diagnostic Center Addition</t>
  </si>
  <si>
    <t>Early Learning Center</t>
  </si>
  <si>
    <t>Arts School at former Avondale MS</t>
  </si>
  <si>
    <t>Renovation of Southwest DeKalb HS &amp; Stone Mountain HS</t>
  </si>
  <si>
    <t>Replacement of Austin ES, Fernbank ES, Gresham Park ES,</t>
  </si>
  <si>
    <t>Pleasantdale ES, Peachcrest ES, Rockbridge ES, Smoke Rise ES</t>
  </si>
  <si>
    <t>Henderson MS Renovation/Addition</t>
  </si>
  <si>
    <t>Redan HS Renovation/Addition</t>
  </si>
  <si>
    <t>Chamblee HS Replacement</t>
  </si>
  <si>
    <t>McNair MS Replacement</t>
  </si>
  <si>
    <t>Local School Priority Requests</t>
  </si>
  <si>
    <t>Demolition</t>
  </si>
  <si>
    <t>Safety/Security Systems Upgrade</t>
  </si>
  <si>
    <t>Technology Equipment &amp; Infrastructure Refresh</t>
  </si>
  <si>
    <t>School Buses</t>
  </si>
  <si>
    <t>Service Vehicles</t>
  </si>
  <si>
    <t>Other capital improvements &amp; supporting services (includes</t>
  </si>
  <si>
    <t>Bond Series 2012 Bond Issuance Costs, Principal Payments,</t>
  </si>
  <si>
    <t>and 2011 COPs Interest Payments)</t>
  </si>
  <si>
    <t>Making of site, facility and technology improvements</t>
  </si>
  <si>
    <t>deemed necessary to improve safety and security, such as</t>
  </si>
  <si>
    <t>enhancing surveillance systems, fire alarm systems, fire</t>
  </si>
  <si>
    <t>sprinkler installation, perimeter fencing, etc. at some or all</t>
  </si>
  <si>
    <t>of the DeKalb County School District (DCSD) schools and</t>
  </si>
  <si>
    <t>facilities;</t>
  </si>
  <si>
    <t xml:space="preserve">-   </t>
  </si>
  <si>
    <t xml:space="preserve">Adding to, modifying, replacing, reconfiguring schools and/or </t>
  </si>
  <si>
    <t xml:space="preserve">creating new schools and/or facilities to accommodate </t>
  </si>
  <si>
    <t>current and future student enrollment, address major facility</t>
  </si>
  <si>
    <t>conditions, develop early childhood centers, enhance</t>
  </si>
  <si>
    <t>regional support of schools, and accomodate expanded new</t>
  </si>
  <si>
    <t>programmatic needs, and acquiring land for constructing and</t>
  </si>
  <si>
    <t>equipping new and/or replacement schools/facilities, or</t>
  </si>
  <si>
    <t>equivalent facility capactiy, including, but not limited to, site</t>
  </si>
  <si>
    <t>preparation and the demolition of all or portions of existing</t>
  </si>
  <si>
    <t>structures and/or acquiring leasehold purchasing of</t>
  </si>
  <si>
    <t>facilities/properties as needed based on DCSD's</t>
  </si>
  <si>
    <t>determination of need priorities;</t>
  </si>
  <si>
    <t>Adding to, renovating, modifying, reconfiguring, equipping,</t>
  </si>
  <si>
    <t>upgrading, supplementing, acquiring, replacing, and</t>
  </si>
  <si>
    <t>installing capital improvements for various existing and new</t>
  </si>
  <si>
    <t>schools, buildings and facilities (including schools, buildings</t>
  </si>
  <si>
    <t>and facilities to be constructed pursuant to this resolution,</t>
  </si>
  <si>
    <t>once completed and including any site preparation and</t>
  </si>
  <si>
    <t>demolition of existing structures if necessary) e.g., roofing,</t>
  </si>
  <si>
    <t>plumbing, wiring, painting, water piping, HVAC, making</t>
  </si>
  <si>
    <t>athletic field and physical education facility upgrades and</t>
  </si>
  <si>
    <t>improvements, ADA renovations, infrastructure improvements,</t>
  </si>
  <si>
    <t>repaving, restroom facilities, systems for environmental and</t>
  </si>
  <si>
    <t>air quality control, physical education facilities, kitchens,</t>
  </si>
  <si>
    <t>improvements to comply with health, safety and applicable</t>
  </si>
  <si>
    <t>building codes, traffic control and optimization, parking and</t>
  </si>
  <si>
    <t>parking capacity, stormwater management facilities, and</t>
  </si>
  <si>
    <t>program-driven modifications, as needed based on the</t>
  </si>
  <si>
    <t>DCSD's determination of need priorities;</t>
  </si>
  <si>
    <t>Making technology improvements, by acquiring, replacing,</t>
  </si>
  <si>
    <t>purchasing, installing, upgrading or supplementing</t>
  </si>
  <si>
    <t>technology including, but not limited to technology that</t>
  </si>
  <si>
    <t>supports and/or enhances instruction, digital communication</t>
  </si>
  <si>
    <t>technology, enhanced school security solutions, wireless</t>
  </si>
  <si>
    <t>technology, enterprise content management solutions,</t>
  </si>
  <si>
    <t>replacement and/or enhancement of technology/systems in</t>
  </si>
  <si>
    <t xml:space="preserve">support of an Enterprise Resource Planning (ERP) upgrade, </t>
  </si>
  <si>
    <t>data storage systems, telecommunication systems, digital</t>
  </si>
  <si>
    <t>records retention, technology hardware, software, and related</t>
  </si>
  <si>
    <t>infrastructure at some or all of the DCSD schools and</t>
  </si>
  <si>
    <t>facilities, as needed;</t>
  </si>
  <si>
    <t>Replacing, purchasing, upgrading, refurbishing or</t>
  </si>
  <si>
    <t>supplementing school buses and support vehicles and other</t>
  </si>
  <si>
    <t>capital equipment as needed including, but not limited to</t>
  </si>
  <si>
    <t>items such as desks, chairs, tables, instructional equipment,</t>
  </si>
  <si>
    <t>band equipment, kitchen equipment, waste compactors,</t>
  </si>
  <si>
    <t>portable classroom/modular buildings, custodial equipment,</t>
  </si>
  <si>
    <t>grounds equipment, etc. at some or all DCSD schools and</t>
  </si>
  <si>
    <t>and the expenses incidental to accomplishing the DeKalb</t>
  </si>
  <si>
    <t>projects including, but not limited to, implementation</t>
  </si>
  <si>
    <t>expenses, management expenses, and legal expenses.</t>
  </si>
  <si>
    <t>The School District's original cost estimate as specified in the resolution calling for the imposition of the Local Option Sales Tax.</t>
  </si>
  <si>
    <t>The School District's current estimate of total cost for the projects.  Includes all cost from project inception to completion.</t>
  </si>
  <si>
    <t>sales tax proceeds, state, local property taxes and/or other funds over the life of the projects.</t>
  </si>
  <si>
    <t>SPLOST Schedule FY24</t>
  </si>
  <si>
    <t>2012 Sales Tax - Authorized Projects</t>
  </si>
  <si>
    <t>2017 Sales Tax - Authorized Projects</t>
  </si>
  <si>
    <t>2021 Sales Tax - Authorized Projects</t>
  </si>
  <si>
    <t xml:space="preserve">
</t>
  </si>
  <si>
    <t>Adding to, upgrading, reconfiguring, renovating, replacing, modifying and</t>
  </si>
  <si>
    <t>equipping existing and replacement schools, support facilities, athletic fields</t>
  </si>
  <si>
    <t>and physical education facilities;</t>
  </si>
  <si>
    <t>Acquiring and developing land for, constructing and equipping, new and</t>
  </si>
  <si>
    <t>replacement schools and support facilities, as well as additions to existing</t>
  </si>
  <si>
    <t xml:space="preserve">Providing hardware, software, and related infrastructure and making
</t>
  </si>
  <si>
    <t>technology improvements;</t>
  </si>
  <si>
    <t>Replacing, purchasing, upgrading school buses, support vehicles, and other</t>
  </si>
  <si>
    <t>capital equipment</t>
  </si>
  <si>
    <t>buildings and facilities;</t>
  </si>
  <si>
    <t>The voters of DeKalb County approved the imposition of a 1% sales tax to fund the above projects and retire associated debt.  Amounts expended for these projects may include</t>
  </si>
  <si>
    <t>Installing capital improvements for various existing and new schools,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</si>
</sst>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[$-409]mmmm\ d\,\ yyyy;@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Franklin Gothic Book"/>
      <family val="2"/>
    </font>
    <font>
      <u/>
      <sz val="11"/>
      <name val="Franklin Gothic Book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Franklin Gothic Book"/>
      <family val="2"/>
    </font>
    <font>
      <sz val="11"/>
      <color theme="1"/>
      <name val="Franklin Gothic Book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7" fillId="0" borderId="0"/>
    <xf numFmtId="0" fontId="8" fillId="0" borderId="0"/>
    <xf numFmtId="44" fontId="9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/>
    <xf numFmtId="164" fontId="2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/>
    <xf numFmtId="4" fontId="2" fillId="0" borderId="2" xfId="0" applyNumberFormat="1" applyFont="1" applyBorder="1"/>
    <xf numFmtId="0" fontId="5" fillId="0" borderId="0" xfId="0" applyFont="1" applyAlignment="1">
      <alignment vertical="center"/>
    </xf>
    <xf numFmtId="16" fontId="2" fillId="0" borderId="0" xfId="0" applyNumberFormat="1" applyFont="1"/>
    <xf numFmtId="43" fontId="0" fillId="0" borderId="0" xfId="1" applyFont="1" applyFill="1"/>
    <xf numFmtId="4" fontId="2" fillId="0" borderId="0" xfId="0" applyNumberFormat="1" applyFont="1" applyBorder="1"/>
    <xf numFmtId="0" fontId="2" fillId="0" borderId="0" xfId="0" applyFont="1" applyAlignment="1"/>
    <xf numFmtId="44" fontId="2" fillId="0" borderId="0" xfId="2" applyFont="1"/>
    <xf numFmtId="0" fontId="6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vertical="top"/>
    </xf>
    <xf numFmtId="4" fontId="2" fillId="0" borderId="0" xfId="0" applyNumberFormat="1" applyFont="1"/>
    <xf numFmtId="43" fontId="2" fillId="0" borderId="0" xfId="1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 applyFill="1"/>
    <xf numFmtId="0" fontId="10" fillId="0" borderId="0" xfId="0" applyFont="1"/>
    <xf numFmtId="43" fontId="5" fillId="0" borderId="0" xfId="1" applyFont="1" applyAlignment="1">
      <alignment vertical="center"/>
    </xf>
    <xf numFmtId="0" fontId="2" fillId="0" borderId="0" xfId="0" applyFont="1"/>
    <xf numFmtId="0" fontId="2" fillId="0" borderId="0" xfId="0" applyFont="1" applyFill="1"/>
    <xf numFmtId="4" fontId="2" fillId="0" borderId="0" xfId="0" applyNumberFormat="1" applyFont="1"/>
    <xf numFmtId="43" fontId="2" fillId="0" borderId="0" xfId="1" applyFont="1" applyFill="1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Fill="1"/>
    <xf numFmtId="4" fontId="2" fillId="0" borderId="0" xfId="0" applyNumberFormat="1" applyFont="1" applyFill="1"/>
    <xf numFmtId="43" fontId="2" fillId="0" borderId="0" xfId="1" applyFont="1" applyFill="1" applyAlignment="1"/>
    <xf numFmtId="43" fontId="2" fillId="0" borderId="0" xfId="1" applyFont="1"/>
    <xf numFmtId="43" fontId="10" fillId="0" borderId="0" xfId="1" applyFont="1"/>
    <xf numFmtId="0" fontId="2" fillId="0" borderId="0" xfId="0" applyFont="1"/>
    <xf numFmtId="0" fontId="3" fillId="0" borderId="0" xfId="0" applyFont="1" applyAlignment="1">
      <alignment vertical="top"/>
    </xf>
    <xf numFmtId="0" fontId="2" fillId="0" borderId="0" xfId="0" applyFont="1" applyFill="1"/>
    <xf numFmtId="4" fontId="2" fillId="0" borderId="0" xfId="0" applyNumberFormat="1" applyFont="1"/>
    <xf numFmtId="0" fontId="6" fillId="0" borderId="0" xfId="0" applyFont="1"/>
    <xf numFmtId="43" fontId="2" fillId="0" borderId="0" xfId="1" applyFont="1"/>
    <xf numFmtId="43" fontId="2" fillId="0" borderId="0" xfId="1" applyFont="1" applyFill="1"/>
    <xf numFmtId="0" fontId="2" fillId="0" borderId="0" xfId="0" applyFont="1" applyAlignment="1">
      <alignment horizontal="center"/>
    </xf>
    <xf numFmtId="167" fontId="2" fillId="0" borderId="0" xfId="1" applyNumberFormat="1" applyFont="1" applyAlignment="1"/>
    <xf numFmtId="0" fontId="0" fillId="0" borderId="0" xfId="0" applyAlignment="1"/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</cellXfs>
  <cellStyles count="7">
    <cellStyle name="Comma" xfId="1" builtinId="3"/>
    <cellStyle name="Currency" xfId="2" builtinId="4"/>
    <cellStyle name="Currency 4" xfId="5" xr:uid="{F231599A-B985-457A-A90C-6A1B6BB83C50}"/>
    <cellStyle name="Normal" xfId="0" builtinId="0"/>
    <cellStyle name="Normal 10" xfId="6" xr:uid="{AB468D37-AD2B-4B3A-933F-53C91AD4B92E}"/>
    <cellStyle name="Normal 2" xfId="4" xr:uid="{F8395BC1-A5DE-4D1D-A657-208E8D0F29DE}"/>
    <cellStyle name="Normal 9" xfId="3" xr:uid="{B7D87CA1-353A-48CF-BBF6-A7FE1FA5D9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645BC-C04C-455C-BCE5-D0A0E22C98D6}">
  <dimension ref="A1:AA151"/>
  <sheetViews>
    <sheetView tabSelected="1" topLeftCell="A127" zoomScale="70" zoomScaleNormal="70" workbookViewId="0">
      <selection activeCell="W20" sqref="W20:X20"/>
    </sheetView>
  </sheetViews>
  <sheetFormatPr defaultRowHeight="15" x14ac:dyDescent="0.25"/>
  <cols>
    <col min="7" max="7" width="26.42578125" customWidth="1"/>
    <col min="8" max="8" width="1" hidden="1" customWidth="1"/>
    <col min="9" max="9" width="2.7109375" customWidth="1"/>
    <col min="10" max="10" width="2.5703125" customWidth="1"/>
    <col min="11" max="11" width="3.28515625" customWidth="1"/>
    <col min="12" max="12" width="19" customWidth="1"/>
    <col min="13" max="13" width="3.5703125" style="24" customWidth="1"/>
    <col min="14" max="14" width="19.28515625" style="24" bestFit="1" customWidth="1"/>
    <col min="15" max="15" width="3.5703125" style="24" customWidth="1"/>
    <col min="16" max="16" width="16" style="24" bestFit="1" customWidth="1"/>
    <col min="17" max="17" width="2.85546875" style="24" customWidth="1"/>
    <col min="18" max="18" width="17.28515625" style="24" bestFit="1" customWidth="1"/>
    <col min="19" max="19" width="2.85546875" style="24" customWidth="1"/>
    <col min="20" max="20" width="17.28515625" style="24" bestFit="1" customWidth="1"/>
    <col min="21" max="21" width="1.7109375" style="24" customWidth="1"/>
    <col min="22" max="22" width="16" style="24" bestFit="1" customWidth="1"/>
    <col min="24" max="24" width="24.140625" customWidth="1"/>
  </cols>
  <sheetData>
    <row r="1" spans="1:27" ht="15.75" x14ac:dyDescent="0.3">
      <c r="A1" s="37"/>
      <c r="B1" s="37"/>
      <c r="C1" s="16"/>
      <c r="D1" s="16"/>
      <c r="E1" s="37"/>
      <c r="F1" s="37"/>
      <c r="G1" s="37"/>
      <c r="H1" s="37"/>
      <c r="I1" s="16"/>
      <c r="J1" s="44" t="s">
        <v>105</v>
      </c>
      <c r="K1" s="44"/>
      <c r="L1" s="44"/>
      <c r="M1" s="37"/>
      <c r="N1" s="37"/>
      <c r="O1" s="37"/>
      <c r="P1" s="37"/>
      <c r="Q1" s="37"/>
      <c r="R1" s="37"/>
      <c r="S1" s="37"/>
      <c r="T1" s="37"/>
      <c r="U1" s="26"/>
      <c r="V1" s="1" t="s">
        <v>0</v>
      </c>
      <c r="W1" s="37"/>
      <c r="X1" s="37"/>
      <c r="Y1" s="16"/>
      <c r="Z1" s="16"/>
      <c r="AA1" s="16"/>
    </row>
    <row r="2" spans="1:27" ht="15.75" x14ac:dyDescent="0.3">
      <c r="A2" s="37"/>
      <c r="B2" s="37"/>
      <c r="C2" s="16"/>
      <c r="D2" s="16"/>
      <c r="E2" s="37"/>
      <c r="F2" s="37"/>
      <c r="G2" s="37"/>
      <c r="H2" s="37"/>
      <c r="I2" s="37"/>
      <c r="J2" s="37"/>
      <c r="K2" s="37"/>
      <c r="L2" s="37"/>
      <c r="M2" s="37"/>
      <c r="N2" s="37"/>
      <c r="O2" s="12"/>
      <c r="Q2" s="12"/>
      <c r="R2" s="26"/>
      <c r="S2" s="37"/>
      <c r="T2" s="37"/>
      <c r="U2" s="37"/>
      <c r="V2" s="37"/>
      <c r="W2" s="37"/>
      <c r="X2" s="37"/>
      <c r="Y2" s="16"/>
      <c r="Z2" s="16"/>
      <c r="AA2" s="16"/>
    </row>
    <row r="3" spans="1:27" ht="15.75" x14ac:dyDescent="0.3">
      <c r="A3" s="37"/>
      <c r="B3" s="37"/>
      <c r="C3" s="16"/>
      <c r="D3" s="1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16"/>
      <c r="Z3" s="16"/>
      <c r="AA3" s="16"/>
    </row>
    <row r="4" spans="1:27" ht="15.75" x14ac:dyDescent="0.3">
      <c r="A4" s="37"/>
      <c r="B4" s="37"/>
      <c r="C4" s="16"/>
      <c r="D4" s="1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16"/>
      <c r="Z4" s="16"/>
      <c r="AA4" s="16"/>
    </row>
    <row r="5" spans="1:27" ht="15.75" x14ac:dyDescent="0.3">
      <c r="A5" s="37"/>
      <c r="B5" s="37"/>
      <c r="C5" s="16"/>
      <c r="D5" s="1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16"/>
      <c r="Z5" s="16"/>
      <c r="AA5" s="16"/>
    </row>
    <row r="6" spans="1:27" ht="15.75" x14ac:dyDescent="0.3">
      <c r="A6" s="37"/>
      <c r="B6" s="37"/>
      <c r="C6" s="16"/>
      <c r="D6" s="1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16"/>
      <c r="Z6" s="16"/>
      <c r="AA6" s="16"/>
    </row>
    <row r="7" spans="1:27" ht="15.75" x14ac:dyDescent="0.3">
      <c r="A7" s="37"/>
      <c r="B7" s="37"/>
      <c r="C7" s="16"/>
      <c r="D7" s="16"/>
      <c r="E7" s="37"/>
      <c r="F7" s="37"/>
      <c r="G7" s="37"/>
      <c r="H7" s="37"/>
      <c r="I7" s="37"/>
      <c r="J7" s="37"/>
      <c r="K7" s="37"/>
      <c r="L7" s="37"/>
      <c r="M7" s="37"/>
      <c r="N7" s="37"/>
      <c r="O7" s="26"/>
      <c r="P7" s="30" t="s">
        <v>1</v>
      </c>
      <c r="Q7" s="26"/>
      <c r="R7" s="30" t="s">
        <v>1</v>
      </c>
      <c r="S7" s="30"/>
      <c r="T7" s="30"/>
      <c r="U7" s="30"/>
      <c r="V7" s="26"/>
      <c r="W7" s="37"/>
      <c r="X7" s="37"/>
      <c r="Y7" s="16"/>
      <c r="Z7" s="16"/>
      <c r="AA7" s="16"/>
    </row>
    <row r="8" spans="1:27" ht="15.75" x14ac:dyDescent="0.3">
      <c r="A8" s="37"/>
      <c r="B8" s="37"/>
      <c r="C8" s="16"/>
      <c r="D8" s="16"/>
      <c r="E8" s="37"/>
      <c r="F8" s="37"/>
      <c r="G8" s="37"/>
      <c r="H8" s="37"/>
      <c r="I8" s="37"/>
      <c r="J8" s="37"/>
      <c r="K8" s="16"/>
      <c r="L8" s="22" t="s">
        <v>2</v>
      </c>
      <c r="M8" s="26"/>
      <c r="N8" s="30" t="s">
        <v>3</v>
      </c>
      <c r="O8" s="26"/>
      <c r="P8" s="30" t="s">
        <v>4</v>
      </c>
      <c r="Q8" s="26"/>
      <c r="R8" s="30" t="s">
        <v>4</v>
      </c>
      <c r="S8" s="30"/>
      <c r="T8" s="30" t="s">
        <v>5</v>
      </c>
      <c r="U8" s="30"/>
      <c r="V8" s="30" t="s">
        <v>6</v>
      </c>
      <c r="W8" s="37"/>
      <c r="X8" s="37"/>
      <c r="Y8" s="16"/>
      <c r="Z8" s="16"/>
      <c r="AA8" s="16"/>
    </row>
    <row r="9" spans="1:27" ht="15.75" x14ac:dyDescent="0.3">
      <c r="A9" s="37"/>
      <c r="B9" s="37"/>
      <c r="C9" s="16"/>
      <c r="D9" s="16"/>
      <c r="E9" s="37"/>
      <c r="F9" s="37"/>
      <c r="G9" s="37"/>
      <c r="H9" s="37"/>
      <c r="I9" s="37"/>
      <c r="J9" s="37"/>
      <c r="K9" s="16"/>
      <c r="L9" s="22" t="s">
        <v>6</v>
      </c>
      <c r="M9" s="26"/>
      <c r="N9" s="30" t="s">
        <v>6</v>
      </c>
      <c r="O9" s="26"/>
      <c r="P9" s="30" t="s">
        <v>7</v>
      </c>
      <c r="Q9" s="26"/>
      <c r="R9" s="30" t="s">
        <v>8</v>
      </c>
      <c r="S9" s="30"/>
      <c r="T9" s="30" t="s">
        <v>9</v>
      </c>
      <c r="U9" s="30"/>
      <c r="V9" s="30" t="s">
        <v>9</v>
      </c>
      <c r="W9" s="37"/>
      <c r="X9" s="37"/>
      <c r="Y9" s="16"/>
      <c r="Z9" s="16"/>
      <c r="AA9" s="16"/>
    </row>
    <row r="10" spans="1:27" ht="15.75" x14ac:dyDescent="0.3">
      <c r="A10" s="38" t="s">
        <v>10</v>
      </c>
      <c r="B10" s="38"/>
      <c r="C10" s="19"/>
      <c r="D10" s="19"/>
      <c r="E10" s="37"/>
      <c r="F10" s="37"/>
      <c r="G10" s="37"/>
      <c r="H10" s="37"/>
      <c r="I10" s="37"/>
      <c r="J10" s="37"/>
      <c r="K10" s="16"/>
      <c r="L10" s="2" t="s">
        <v>11</v>
      </c>
      <c r="M10" s="26"/>
      <c r="N10" s="2" t="s">
        <v>12</v>
      </c>
      <c r="O10" s="26"/>
      <c r="P10" s="2" t="s">
        <v>13</v>
      </c>
      <c r="Q10" s="26"/>
      <c r="R10" s="2" t="s">
        <v>14</v>
      </c>
      <c r="S10" s="30"/>
      <c r="T10" s="2" t="s">
        <v>15</v>
      </c>
      <c r="U10" s="30"/>
      <c r="V10" s="2" t="s">
        <v>16</v>
      </c>
      <c r="W10" s="37"/>
      <c r="X10" s="37"/>
      <c r="Y10" s="16"/>
      <c r="Z10" s="16"/>
      <c r="AA10" s="16"/>
    </row>
    <row r="11" spans="1:27" ht="15.75" x14ac:dyDescent="0.3">
      <c r="A11" s="37"/>
      <c r="B11" s="37"/>
      <c r="C11" s="16"/>
      <c r="D11" s="1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"/>
      <c r="Z11" s="3"/>
      <c r="AA11" s="3"/>
    </row>
    <row r="12" spans="1:27" ht="15.75" x14ac:dyDescent="0.3">
      <c r="A12" s="12" t="s">
        <v>106</v>
      </c>
      <c r="B12" s="12"/>
      <c r="C12" s="16"/>
      <c r="D12" s="1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"/>
      <c r="Z12" s="3"/>
      <c r="AA12" s="3"/>
    </row>
    <row r="13" spans="1:27" ht="15.75" x14ac:dyDescent="0.3">
      <c r="A13" s="37"/>
      <c r="B13" s="37"/>
      <c r="C13" s="16"/>
      <c r="D13" s="1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41"/>
      <c r="Y13" s="3"/>
      <c r="Z13" s="3"/>
      <c r="AA13" s="3"/>
    </row>
    <row r="14" spans="1:27" ht="15.75" x14ac:dyDescent="0.3">
      <c r="A14" s="37"/>
      <c r="B14" s="37"/>
      <c r="C14" s="16"/>
      <c r="D14" s="1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41"/>
      <c r="Y14" s="3"/>
      <c r="Z14" s="3"/>
      <c r="AA14" s="3"/>
    </row>
    <row r="15" spans="1:27" ht="15.75" x14ac:dyDescent="0.3">
      <c r="A15" s="16">
        <v>1</v>
      </c>
      <c r="B15" s="37" t="s">
        <v>17</v>
      </c>
      <c r="C15" s="37"/>
      <c r="D15" s="37"/>
      <c r="E15" s="37"/>
      <c r="F15" s="37"/>
      <c r="G15" s="37"/>
      <c r="H15" s="37"/>
      <c r="I15" s="37"/>
      <c r="J15" s="37"/>
      <c r="K15" s="1" t="s">
        <v>18</v>
      </c>
      <c r="L15" s="20">
        <v>2342500</v>
      </c>
      <c r="M15" s="1" t="s">
        <v>19</v>
      </c>
      <c r="N15" s="33">
        <f>P15+R15</f>
        <v>15044323.5</v>
      </c>
      <c r="O15" s="1" t="s">
        <v>19</v>
      </c>
      <c r="P15" s="28">
        <v>2728.1000000000004</v>
      </c>
      <c r="Q15" s="1" t="s">
        <v>19</v>
      </c>
      <c r="R15" s="28">
        <v>15041595.4</v>
      </c>
      <c r="S15" s="1" t="s">
        <v>18</v>
      </c>
      <c r="T15" s="28">
        <f>P15+R15</f>
        <v>15044323.5</v>
      </c>
      <c r="U15" s="1"/>
      <c r="V15" s="47" t="s">
        <v>20</v>
      </c>
      <c r="W15" s="41"/>
      <c r="X15" s="41"/>
      <c r="Y15" s="16"/>
      <c r="Z15" s="3"/>
      <c r="AA15" s="3"/>
    </row>
    <row r="16" spans="1:27" ht="15.75" x14ac:dyDescent="0.3">
      <c r="A16" s="16">
        <v>2</v>
      </c>
      <c r="B16" s="37" t="s">
        <v>21</v>
      </c>
      <c r="C16" s="37"/>
      <c r="D16" s="37"/>
      <c r="E16" s="37"/>
      <c r="F16" s="37"/>
      <c r="G16" s="37"/>
      <c r="H16" s="37"/>
      <c r="I16" s="37"/>
      <c r="J16" s="37"/>
      <c r="K16" s="1"/>
      <c r="L16" s="20">
        <v>9557400</v>
      </c>
      <c r="M16" s="1"/>
      <c r="N16" s="28">
        <v>10628646.65</v>
      </c>
      <c r="O16" s="1"/>
      <c r="P16" s="26"/>
      <c r="Q16" s="1"/>
      <c r="R16" s="28">
        <v>10628646.65</v>
      </c>
      <c r="S16" s="26"/>
      <c r="T16" s="28">
        <v>10628646.65</v>
      </c>
      <c r="U16" s="1"/>
      <c r="V16" s="1" t="s">
        <v>20</v>
      </c>
      <c r="W16" s="41"/>
      <c r="X16" s="41"/>
      <c r="Y16" s="3"/>
      <c r="Z16" s="3"/>
      <c r="AA16" s="3"/>
    </row>
    <row r="17" spans="1:27" ht="15.75" x14ac:dyDescent="0.3">
      <c r="A17" s="16">
        <v>3</v>
      </c>
      <c r="B17" s="37" t="s">
        <v>22</v>
      </c>
      <c r="C17" s="37"/>
      <c r="D17" s="37"/>
      <c r="E17" s="37"/>
      <c r="F17" s="37"/>
      <c r="G17" s="37"/>
      <c r="H17" s="37"/>
      <c r="I17" s="37"/>
      <c r="J17" s="37"/>
      <c r="K17" s="16"/>
      <c r="L17" s="20">
        <v>84892200</v>
      </c>
      <c r="M17" s="26"/>
      <c r="N17" s="28">
        <v>97547198.890000001</v>
      </c>
      <c r="O17" s="13"/>
      <c r="P17" s="28">
        <v>27432.309999999998</v>
      </c>
      <c r="Q17" s="26"/>
      <c r="R17" s="28">
        <v>94175155.659999996</v>
      </c>
      <c r="S17" s="26"/>
      <c r="T17" s="33">
        <f>P17+R17</f>
        <v>94202587.969999999</v>
      </c>
      <c r="U17" s="47"/>
      <c r="V17" s="1" t="s">
        <v>20</v>
      </c>
      <c r="Y17" s="3"/>
      <c r="Z17" s="3"/>
      <c r="AA17" s="3"/>
    </row>
    <row r="18" spans="1:27" ht="15.75" x14ac:dyDescent="0.3">
      <c r="A18" s="16">
        <v>4</v>
      </c>
      <c r="B18" s="37" t="s">
        <v>24</v>
      </c>
      <c r="C18" s="37"/>
      <c r="D18" s="37"/>
      <c r="E18" s="37"/>
      <c r="F18" s="37"/>
      <c r="G18" s="37"/>
      <c r="H18" s="37"/>
      <c r="I18" s="37"/>
      <c r="J18" s="37"/>
      <c r="K18" s="16"/>
      <c r="L18" s="20">
        <v>2342500</v>
      </c>
      <c r="M18" s="26"/>
      <c r="N18" s="28">
        <v>2677726.34</v>
      </c>
      <c r="O18" s="37"/>
      <c r="P18" s="37"/>
      <c r="Q18" s="26"/>
      <c r="R18" s="28">
        <v>2677726.34</v>
      </c>
      <c r="S18" s="26"/>
      <c r="T18" s="28">
        <v>2677726.34</v>
      </c>
      <c r="U18" s="47"/>
      <c r="V18" s="47" t="s">
        <v>20</v>
      </c>
      <c r="W18" s="41"/>
      <c r="X18" s="41"/>
      <c r="Y18" s="3"/>
      <c r="Z18" s="3"/>
      <c r="AA18" s="3"/>
    </row>
    <row r="19" spans="1:27" ht="15.75" x14ac:dyDescent="0.3">
      <c r="A19" s="16">
        <v>5</v>
      </c>
      <c r="B19" s="37" t="s">
        <v>25</v>
      </c>
      <c r="C19" s="37"/>
      <c r="D19" s="37"/>
      <c r="E19" s="37"/>
      <c r="F19" s="37"/>
      <c r="G19" s="37"/>
      <c r="H19" s="37"/>
      <c r="I19" s="37"/>
      <c r="J19" s="37"/>
      <c r="K19" s="16"/>
      <c r="L19" s="20">
        <v>9932200</v>
      </c>
      <c r="M19" s="26"/>
      <c r="N19" s="28">
        <v>6164482.54</v>
      </c>
      <c r="O19" s="43"/>
      <c r="P19" s="43"/>
      <c r="Q19" s="26"/>
      <c r="R19" s="28">
        <v>6164482.54</v>
      </c>
      <c r="S19" s="26"/>
      <c r="T19" s="28">
        <v>6164482.54</v>
      </c>
      <c r="U19" s="47"/>
      <c r="V19" s="47" t="s">
        <v>20</v>
      </c>
      <c r="W19" s="41"/>
      <c r="X19" s="41"/>
      <c r="Y19" s="3"/>
      <c r="Z19" s="3"/>
      <c r="AA19" s="3"/>
    </row>
    <row r="20" spans="1:27" ht="15.75" x14ac:dyDescent="0.3">
      <c r="A20" s="16">
        <v>6</v>
      </c>
      <c r="B20" s="37" t="s">
        <v>26</v>
      </c>
      <c r="C20" s="37"/>
      <c r="D20" s="37"/>
      <c r="E20" s="37"/>
      <c r="F20" s="37"/>
      <c r="G20" s="37"/>
      <c r="H20" s="37"/>
      <c r="I20" s="37"/>
      <c r="J20" s="37"/>
      <c r="K20" s="16"/>
      <c r="L20" s="20">
        <v>2717300</v>
      </c>
      <c r="M20" s="26"/>
      <c r="N20" s="28">
        <v>2188329.7599999998</v>
      </c>
      <c r="O20" s="43"/>
      <c r="P20" s="43"/>
      <c r="Q20" s="26"/>
      <c r="R20" s="28">
        <v>2188329.7600000002</v>
      </c>
      <c r="S20" s="26"/>
      <c r="T20" s="28">
        <v>2188329.7599999998</v>
      </c>
      <c r="U20" s="47"/>
      <c r="V20" s="47" t="s">
        <v>20</v>
      </c>
      <c r="W20" s="41"/>
      <c r="X20" s="41"/>
      <c r="Y20" s="3"/>
      <c r="Z20" s="3"/>
      <c r="AA20" s="3"/>
    </row>
    <row r="21" spans="1:27" ht="15.75" x14ac:dyDescent="0.3">
      <c r="A21" s="16">
        <v>7</v>
      </c>
      <c r="B21" s="37" t="s">
        <v>27</v>
      </c>
      <c r="C21" s="37"/>
      <c r="D21" s="37"/>
      <c r="E21" s="37"/>
      <c r="F21" s="37"/>
      <c r="G21" s="37"/>
      <c r="H21" s="37"/>
      <c r="I21" s="37"/>
      <c r="J21" s="37"/>
      <c r="K21" s="16"/>
      <c r="L21" s="20">
        <v>4029100</v>
      </c>
      <c r="M21" s="26"/>
      <c r="N21" s="28">
        <v>11127167</v>
      </c>
      <c r="O21" s="37"/>
      <c r="P21" s="37"/>
      <c r="Q21" s="26"/>
      <c r="R21" s="28">
        <v>310896.40999999997</v>
      </c>
      <c r="S21" s="26"/>
      <c r="T21" s="26" t="s">
        <v>23</v>
      </c>
      <c r="U21" s="47"/>
      <c r="V21" s="48">
        <v>46905</v>
      </c>
    </row>
    <row r="22" spans="1:27" ht="15.75" x14ac:dyDescent="0.3">
      <c r="A22" s="16">
        <v>8</v>
      </c>
      <c r="B22" s="37" t="s">
        <v>28</v>
      </c>
      <c r="C22" s="37"/>
      <c r="D22" s="37"/>
      <c r="E22" s="37"/>
      <c r="F22" s="37"/>
      <c r="G22" s="37"/>
      <c r="H22" s="37"/>
      <c r="I22" s="37"/>
      <c r="J22" s="37"/>
      <c r="K22" s="16"/>
      <c r="L22" s="20">
        <v>11056600</v>
      </c>
      <c r="M22" s="26"/>
      <c r="N22" s="28">
        <v>34163839.270000003</v>
      </c>
      <c r="O22" s="43"/>
      <c r="P22" s="43"/>
      <c r="Q22" s="26"/>
      <c r="R22" s="28">
        <v>34163839.269999996</v>
      </c>
      <c r="S22" s="26"/>
      <c r="T22" s="28">
        <v>34163839.270000003</v>
      </c>
      <c r="U22" s="47"/>
      <c r="V22" s="47" t="s">
        <v>20</v>
      </c>
      <c r="W22" s="41"/>
      <c r="X22" s="41"/>
      <c r="Y22" s="3"/>
      <c r="Z22" s="3"/>
      <c r="AA22" s="3"/>
    </row>
    <row r="23" spans="1:27" ht="15.75" x14ac:dyDescent="0.3">
      <c r="A23" s="16">
        <v>9</v>
      </c>
      <c r="B23" s="37" t="s">
        <v>29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49"/>
      <c r="V23" s="49"/>
      <c r="W23" s="41"/>
      <c r="X23" s="41"/>
      <c r="Y23" s="3"/>
      <c r="Z23" s="3"/>
      <c r="AA23" s="3"/>
    </row>
    <row r="24" spans="1:27" ht="15.75" x14ac:dyDescent="0.3">
      <c r="A24" s="16"/>
      <c r="B24" s="37" t="s">
        <v>30</v>
      </c>
      <c r="C24" s="37"/>
      <c r="D24" s="37"/>
      <c r="E24" s="37"/>
      <c r="F24" s="37"/>
      <c r="G24" s="37"/>
      <c r="H24" s="37"/>
      <c r="I24" s="37"/>
      <c r="J24" s="37"/>
      <c r="K24" s="16"/>
      <c r="L24" s="20">
        <v>135021700</v>
      </c>
      <c r="M24" s="26"/>
      <c r="N24" s="28">
        <v>172480185.66999999</v>
      </c>
      <c r="O24" s="26"/>
      <c r="P24" s="28">
        <v>121106.71</v>
      </c>
      <c r="Q24" s="26"/>
      <c r="R24" s="28">
        <v>169675372.85999998</v>
      </c>
      <c r="S24" s="26"/>
      <c r="T24" s="28">
        <f>P24+R24</f>
        <v>169796479.56999999</v>
      </c>
      <c r="U24" s="47"/>
      <c r="V24" s="48" t="s">
        <v>20</v>
      </c>
      <c r="Y24" s="3"/>
      <c r="Z24" s="3"/>
      <c r="AA24" s="3"/>
    </row>
    <row r="25" spans="1:27" ht="15.75" x14ac:dyDescent="0.3">
      <c r="A25" s="16">
        <v>10</v>
      </c>
      <c r="B25" s="37" t="s">
        <v>31</v>
      </c>
      <c r="C25" s="37"/>
      <c r="D25" s="37"/>
      <c r="E25" s="37"/>
      <c r="F25" s="37"/>
      <c r="G25" s="37"/>
      <c r="H25" s="37"/>
      <c r="I25" s="37"/>
      <c r="J25" s="37"/>
      <c r="K25" s="16"/>
      <c r="L25" s="20">
        <v>14992000</v>
      </c>
      <c r="M25" s="26"/>
      <c r="N25" s="28">
        <v>19245872.25</v>
      </c>
      <c r="O25" s="37"/>
      <c r="P25" s="37"/>
      <c r="Q25" s="26"/>
      <c r="R25" s="28">
        <v>19245872.25</v>
      </c>
      <c r="S25" s="26"/>
      <c r="T25" s="28">
        <v>19245872.25</v>
      </c>
      <c r="U25" s="47"/>
      <c r="V25" s="47" t="s">
        <v>20</v>
      </c>
      <c r="W25" s="41"/>
      <c r="X25" s="41"/>
      <c r="Y25" s="3"/>
      <c r="Z25" s="3"/>
      <c r="AA25" s="3"/>
    </row>
    <row r="26" spans="1:27" ht="15.75" x14ac:dyDescent="0.3">
      <c r="A26" s="16">
        <v>11</v>
      </c>
      <c r="B26" s="37" t="s">
        <v>32</v>
      </c>
      <c r="C26" s="37"/>
      <c r="D26" s="37"/>
      <c r="E26" s="37"/>
      <c r="F26" s="37"/>
      <c r="G26" s="37"/>
      <c r="H26" s="37"/>
      <c r="I26" s="37"/>
      <c r="J26" s="37"/>
      <c r="K26" s="16"/>
      <c r="L26" s="20">
        <v>20988800</v>
      </c>
      <c r="M26" s="26"/>
      <c r="N26" s="28">
        <v>22065648.16</v>
      </c>
      <c r="O26" s="37"/>
      <c r="P26" s="37"/>
      <c r="Q26" s="26"/>
      <c r="R26" s="28">
        <v>22065648.16</v>
      </c>
      <c r="S26" s="26"/>
      <c r="T26" s="28">
        <v>22065648.16</v>
      </c>
      <c r="U26" s="47"/>
      <c r="V26" s="47" t="s">
        <v>20</v>
      </c>
      <c r="W26" s="41"/>
      <c r="X26" s="41"/>
      <c r="Y26" s="3"/>
      <c r="Z26" s="3"/>
      <c r="AA26" s="3"/>
    </row>
    <row r="27" spans="1:27" ht="15.75" x14ac:dyDescent="0.3">
      <c r="A27" s="16">
        <v>12</v>
      </c>
      <c r="B27" s="37" t="s">
        <v>33</v>
      </c>
      <c r="C27" s="37"/>
      <c r="D27" s="37"/>
      <c r="E27" s="37"/>
      <c r="F27" s="37"/>
      <c r="G27" s="37"/>
      <c r="H27" s="37"/>
      <c r="I27" s="37"/>
      <c r="J27" s="37"/>
      <c r="K27" s="16"/>
      <c r="L27" s="20">
        <v>55001900</v>
      </c>
      <c r="M27" s="26"/>
      <c r="N27" s="33">
        <f>R27+P27</f>
        <v>69089766.519999996</v>
      </c>
      <c r="P27" s="34">
        <v>5810912.5</v>
      </c>
      <c r="Q27" s="26"/>
      <c r="R27" s="28">
        <v>63278854.019999996</v>
      </c>
      <c r="S27" s="26"/>
      <c r="T27" s="28">
        <f>P27+R27</f>
        <v>69089766.519999996</v>
      </c>
      <c r="U27" s="47"/>
      <c r="V27" s="47" t="s">
        <v>20</v>
      </c>
      <c r="Y27" s="3"/>
      <c r="Z27" s="3"/>
      <c r="AA27" s="3"/>
    </row>
    <row r="28" spans="1:27" ht="15.75" x14ac:dyDescent="0.3">
      <c r="A28" s="16">
        <v>13</v>
      </c>
      <c r="B28" s="37" t="s">
        <v>34</v>
      </c>
      <c r="C28" s="37"/>
      <c r="D28" s="37"/>
      <c r="E28" s="37"/>
      <c r="F28" s="37"/>
      <c r="G28" s="37"/>
      <c r="H28" s="37"/>
      <c r="I28" s="37"/>
      <c r="J28" s="37"/>
      <c r="K28" s="16"/>
      <c r="L28" s="20">
        <v>35043800</v>
      </c>
      <c r="M28" s="26"/>
      <c r="N28" s="28">
        <f>O28+R28</f>
        <v>40742607.530000001</v>
      </c>
      <c r="O28" s="42">
        <v>9000</v>
      </c>
      <c r="P28" s="42"/>
      <c r="Q28" s="26"/>
      <c r="R28" s="28">
        <v>40733607.530000001</v>
      </c>
      <c r="S28" s="26"/>
      <c r="T28" s="28">
        <v>40733607.530000001</v>
      </c>
      <c r="U28" s="1"/>
      <c r="V28" s="47" t="s">
        <v>20</v>
      </c>
      <c r="W28" s="41"/>
      <c r="X28" s="41"/>
      <c r="Y28" s="3"/>
      <c r="Z28" s="3"/>
      <c r="AA28" s="3"/>
    </row>
    <row r="29" spans="1:27" ht="15.75" x14ac:dyDescent="0.3">
      <c r="A29" s="16">
        <v>14</v>
      </c>
      <c r="B29" s="37" t="s">
        <v>35</v>
      </c>
      <c r="C29" s="37"/>
      <c r="D29" s="37"/>
      <c r="E29" s="37"/>
      <c r="F29" s="37"/>
      <c r="G29" s="37"/>
      <c r="H29" s="37"/>
      <c r="I29" s="37"/>
      <c r="J29" s="37"/>
      <c r="K29" s="16"/>
      <c r="L29" s="20">
        <v>5153500</v>
      </c>
      <c r="M29" s="26"/>
      <c r="N29" s="28">
        <v>2902294.25</v>
      </c>
      <c r="O29" s="37"/>
      <c r="P29" s="37"/>
      <c r="Q29" s="26"/>
      <c r="R29" s="28">
        <v>2902294.25</v>
      </c>
      <c r="S29" s="26"/>
      <c r="T29" s="28">
        <v>2902294.25</v>
      </c>
      <c r="U29" s="1"/>
      <c r="V29" s="1" t="s">
        <v>20</v>
      </c>
      <c r="W29" s="41"/>
      <c r="X29" s="41"/>
      <c r="Y29" s="3"/>
      <c r="Z29" s="3"/>
      <c r="AA29" s="3"/>
    </row>
    <row r="30" spans="1:27" ht="15.75" x14ac:dyDescent="0.3">
      <c r="A30" s="16">
        <v>15</v>
      </c>
      <c r="B30" s="37" t="s">
        <v>36</v>
      </c>
      <c r="C30" s="37"/>
      <c r="D30" s="37"/>
      <c r="E30" s="37"/>
      <c r="F30" s="37"/>
      <c r="G30" s="37"/>
      <c r="H30" s="37"/>
      <c r="I30" s="37"/>
      <c r="J30" s="37"/>
      <c r="K30" s="16"/>
      <c r="L30" s="20">
        <v>2342500</v>
      </c>
      <c r="M30" s="26"/>
      <c r="N30" s="28">
        <v>4221328.66</v>
      </c>
      <c r="O30" s="37"/>
      <c r="P30" s="37"/>
      <c r="Q30" s="26"/>
      <c r="R30" s="28">
        <v>4221328.66</v>
      </c>
      <c r="S30" s="26"/>
      <c r="T30" s="28">
        <v>4221328.66</v>
      </c>
      <c r="U30" s="1"/>
      <c r="V30" s="1" t="s">
        <v>20</v>
      </c>
      <c r="W30" s="41"/>
      <c r="X30" s="41"/>
      <c r="Y30" s="3"/>
      <c r="Z30" s="3"/>
      <c r="AA30" s="3"/>
    </row>
    <row r="31" spans="1:27" ht="15.75" x14ac:dyDescent="0.3">
      <c r="A31" s="16">
        <v>16</v>
      </c>
      <c r="B31" s="37" t="s">
        <v>37</v>
      </c>
      <c r="C31" s="37"/>
      <c r="D31" s="37"/>
      <c r="E31" s="37"/>
      <c r="F31" s="37"/>
      <c r="G31" s="37"/>
      <c r="H31" s="37"/>
      <c r="I31" s="37"/>
      <c r="J31" s="37"/>
      <c r="K31" s="16"/>
      <c r="L31" s="20">
        <v>2342500</v>
      </c>
      <c r="M31" s="26"/>
      <c r="N31" s="28">
        <v>2292719.2400000002</v>
      </c>
      <c r="O31" s="37"/>
      <c r="P31" s="37"/>
      <c r="Q31" s="26"/>
      <c r="R31" s="28">
        <v>2292719.2400000002</v>
      </c>
      <c r="S31" s="26"/>
      <c r="T31" s="28">
        <v>2292719.2400000002</v>
      </c>
      <c r="U31" s="1"/>
      <c r="V31" s="1" t="s">
        <v>20</v>
      </c>
      <c r="W31" s="41"/>
      <c r="X31" s="41"/>
      <c r="Y31" s="3"/>
      <c r="Z31" s="3"/>
      <c r="AA31" s="3"/>
    </row>
    <row r="32" spans="1:27" ht="15.75" x14ac:dyDescent="0.3">
      <c r="A32" s="16">
        <v>17</v>
      </c>
      <c r="B32" s="37" t="s">
        <v>38</v>
      </c>
      <c r="C32" s="37"/>
      <c r="D32" s="37"/>
      <c r="E32" s="37"/>
      <c r="F32" s="37"/>
      <c r="G32" s="37"/>
      <c r="H32" s="37"/>
      <c r="I32" s="37"/>
      <c r="J32" s="37"/>
      <c r="K32" s="16"/>
      <c r="L32" s="20">
        <v>36261900</v>
      </c>
      <c r="M32" s="26"/>
      <c r="N32" s="28">
        <v>33277357.329999998</v>
      </c>
      <c r="O32" s="37"/>
      <c r="P32" s="37"/>
      <c r="Q32" s="26"/>
      <c r="R32" s="28">
        <v>33277357.329999998</v>
      </c>
      <c r="S32" s="26"/>
      <c r="T32" s="28">
        <v>33277357.329999998</v>
      </c>
      <c r="U32" s="1"/>
      <c r="V32" s="1" t="s">
        <v>20</v>
      </c>
      <c r="W32" s="41"/>
      <c r="X32" s="41"/>
      <c r="Y32" s="3"/>
      <c r="Z32" s="3"/>
      <c r="AA32" s="3"/>
    </row>
    <row r="33" spans="1:27" ht="15.75" x14ac:dyDescent="0.3">
      <c r="A33" s="16">
        <v>18</v>
      </c>
      <c r="B33" s="37" t="s">
        <v>39</v>
      </c>
      <c r="C33" s="37"/>
      <c r="D33" s="37"/>
      <c r="E33" s="37"/>
      <c r="F33" s="37"/>
      <c r="G33" s="37"/>
      <c r="H33" s="37"/>
      <c r="I33" s="37"/>
      <c r="J33" s="37"/>
      <c r="K33" s="16"/>
      <c r="L33" s="20">
        <v>9463700</v>
      </c>
      <c r="M33" s="26"/>
      <c r="N33" s="28">
        <v>12800247.609999999</v>
      </c>
      <c r="O33" s="37"/>
      <c r="P33" s="37"/>
      <c r="Q33" s="26"/>
      <c r="R33" s="28">
        <v>12800247.609999999</v>
      </c>
      <c r="S33" s="26"/>
      <c r="T33" s="28">
        <v>12800247.609999999</v>
      </c>
      <c r="U33" s="1"/>
      <c r="V33" s="1" t="s">
        <v>20</v>
      </c>
      <c r="W33" s="37"/>
      <c r="X33" s="37"/>
      <c r="Y33" s="3"/>
      <c r="Z33" s="3"/>
      <c r="AA33" s="3"/>
    </row>
    <row r="34" spans="1:27" ht="15.75" x14ac:dyDescent="0.3">
      <c r="A34" s="16">
        <v>19</v>
      </c>
      <c r="B34" s="37" t="s">
        <v>40</v>
      </c>
      <c r="C34" s="37"/>
      <c r="D34" s="37"/>
      <c r="E34" s="37"/>
      <c r="F34" s="37"/>
      <c r="G34" s="37"/>
      <c r="H34" s="37"/>
      <c r="I34" s="37"/>
      <c r="J34" s="37"/>
      <c r="K34" s="16"/>
      <c r="L34" s="20">
        <v>1592900</v>
      </c>
      <c r="M34" s="26"/>
      <c r="N34" s="28">
        <v>2252530.33</v>
      </c>
      <c r="O34" s="37"/>
      <c r="P34" s="37"/>
      <c r="Q34" s="26"/>
      <c r="R34" s="28">
        <v>2252530.33</v>
      </c>
      <c r="S34" s="26"/>
      <c r="T34" s="28">
        <v>2252530.33</v>
      </c>
      <c r="U34" s="1"/>
      <c r="V34" s="1" t="s">
        <v>20</v>
      </c>
      <c r="W34" s="37"/>
      <c r="X34" s="37"/>
      <c r="Y34" s="3"/>
      <c r="Z34" s="3"/>
      <c r="AA34" s="3"/>
    </row>
    <row r="35" spans="1:27" ht="15.75" x14ac:dyDescent="0.3">
      <c r="A35" s="16">
        <v>20</v>
      </c>
      <c r="B35" s="37" t="s">
        <v>41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"/>
      <c r="Z35" s="3"/>
      <c r="AA35" s="3"/>
    </row>
    <row r="36" spans="1:27" ht="15.75" x14ac:dyDescent="0.3">
      <c r="A36" s="16"/>
      <c r="B36" s="37" t="s">
        <v>42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"/>
      <c r="Z36" s="3"/>
      <c r="AA36" s="3"/>
    </row>
    <row r="37" spans="1:27" ht="15.75" x14ac:dyDescent="0.3">
      <c r="A37" s="16"/>
      <c r="B37" s="37" t="s">
        <v>43</v>
      </c>
      <c r="C37" s="37"/>
      <c r="D37" s="37"/>
      <c r="E37" s="37"/>
      <c r="F37" s="37"/>
      <c r="G37" s="37"/>
      <c r="H37" s="37"/>
      <c r="I37" s="37"/>
      <c r="J37" s="37"/>
      <c r="K37" s="16"/>
      <c r="L37" s="5">
        <v>29925000</v>
      </c>
      <c r="M37" s="26"/>
      <c r="N37" s="5">
        <v>82132562.140000001</v>
      </c>
      <c r="O37" s="26"/>
      <c r="P37" s="5">
        <v>1819.89</v>
      </c>
      <c r="Q37" s="26"/>
      <c r="R37" s="5">
        <v>80269196.140000001</v>
      </c>
      <c r="S37" s="26"/>
      <c r="T37" s="5">
        <f>P37+R37</f>
        <v>80271016.030000001</v>
      </c>
      <c r="U37" s="26"/>
      <c r="V37" s="26" t="s">
        <v>20</v>
      </c>
      <c r="Y37" s="3"/>
      <c r="Z37" s="3"/>
      <c r="AA37" s="3"/>
    </row>
    <row r="38" spans="1:27" ht="15.75" x14ac:dyDescent="0.3">
      <c r="A38" s="37"/>
      <c r="B38" s="37"/>
      <c r="C38" s="16"/>
      <c r="D38" s="1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"/>
      <c r="Z38" s="3"/>
      <c r="AA38" s="3"/>
    </row>
    <row r="39" spans="1:27" ht="15.75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16"/>
      <c r="X39" s="16"/>
      <c r="Y39" s="3"/>
      <c r="Z39" s="3"/>
      <c r="AA39" s="3"/>
    </row>
    <row r="40" spans="1:27" ht="16.5" thickBot="1" x14ac:dyDescent="0.35">
      <c r="A40" s="37"/>
      <c r="B40" s="37"/>
      <c r="C40" s="16"/>
      <c r="D40" s="16"/>
      <c r="E40" s="37"/>
      <c r="F40" s="37"/>
      <c r="G40" s="37"/>
      <c r="H40" s="37"/>
      <c r="I40" s="37"/>
      <c r="J40" s="37"/>
      <c r="K40" s="1" t="s">
        <v>18</v>
      </c>
      <c r="L40" s="7">
        <f>SUM(K15:L37)</f>
        <v>475000000</v>
      </c>
      <c r="M40" s="1" t="s">
        <v>19</v>
      </c>
      <c r="N40" s="7">
        <f>SUM(M15:N37)</f>
        <v>643044833.6400001</v>
      </c>
      <c r="O40" s="1" t="s">
        <v>19</v>
      </c>
      <c r="P40" s="7">
        <f>SUM(O15:P37)</f>
        <v>5972999.5099999998</v>
      </c>
      <c r="Q40" s="1" t="s">
        <v>19</v>
      </c>
      <c r="R40" s="7">
        <f>SUM(Q15:R37)</f>
        <v>618365700.41000009</v>
      </c>
      <c r="S40" s="1" t="s">
        <v>19</v>
      </c>
      <c r="T40" s="7">
        <f>SUM(S15:T37)</f>
        <v>624018803.51000011</v>
      </c>
      <c r="U40" s="37"/>
      <c r="V40" s="37"/>
      <c r="W40" s="37"/>
      <c r="X40" s="37"/>
      <c r="Y40" s="16"/>
      <c r="Z40" s="16"/>
      <c r="AA40" s="16"/>
    </row>
    <row r="41" spans="1:27" ht="16.5" thickTop="1" x14ac:dyDescent="0.3">
      <c r="A41" s="37"/>
      <c r="B41" s="37"/>
      <c r="C41" s="16"/>
      <c r="D41" s="1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40"/>
      <c r="T41" s="37"/>
      <c r="U41" s="37"/>
      <c r="V41" s="37"/>
      <c r="W41" s="37"/>
      <c r="X41" s="37"/>
      <c r="Y41" s="3"/>
      <c r="Z41" s="3"/>
      <c r="AA41" s="3"/>
    </row>
    <row r="42" spans="1:27" ht="15.75" x14ac:dyDescent="0.3">
      <c r="A42" s="37"/>
      <c r="B42" s="37"/>
      <c r="C42" s="16"/>
      <c r="D42" s="1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"/>
      <c r="Z42" s="3"/>
      <c r="AA42" s="3"/>
    </row>
    <row r="43" spans="1:27" ht="15.75" x14ac:dyDescent="0.3">
      <c r="A43" s="37"/>
      <c r="B43" s="37"/>
      <c r="C43" s="16"/>
      <c r="D43" s="1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6"/>
      <c r="P43" s="30" t="s">
        <v>1</v>
      </c>
      <c r="Q43" s="26"/>
      <c r="R43" s="30" t="s">
        <v>1</v>
      </c>
      <c r="S43" s="30"/>
      <c r="T43" s="30"/>
      <c r="U43" s="30"/>
      <c r="V43" s="26"/>
      <c r="W43" s="37"/>
      <c r="X43" s="37"/>
      <c r="Y43" s="3"/>
      <c r="Z43" s="3"/>
      <c r="AA43" s="3"/>
    </row>
    <row r="44" spans="1:27" ht="15.75" x14ac:dyDescent="0.3">
      <c r="A44" s="37"/>
      <c r="B44" s="37"/>
      <c r="C44" s="16"/>
      <c r="D44" s="16"/>
      <c r="E44" s="37"/>
      <c r="F44" s="37"/>
      <c r="G44" s="37"/>
      <c r="H44" s="37"/>
      <c r="I44" s="37"/>
      <c r="J44" s="37"/>
      <c r="K44" s="16"/>
      <c r="L44" s="22" t="s">
        <v>2</v>
      </c>
      <c r="M44" s="26"/>
      <c r="N44" s="30" t="s">
        <v>3</v>
      </c>
      <c r="O44" s="26"/>
      <c r="P44" s="30" t="s">
        <v>4</v>
      </c>
      <c r="Q44" s="26"/>
      <c r="R44" s="30" t="s">
        <v>4</v>
      </c>
      <c r="S44" s="30"/>
      <c r="T44" s="30" t="s">
        <v>5</v>
      </c>
      <c r="U44" s="30"/>
      <c r="V44" s="30" t="s">
        <v>6</v>
      </c>
      <c r="W44" s="37"/>
      <c r="X44" s="37"/>
      <c r="Y44" s="3"/>
      <c r="Z44" s="3"/>
      <c r="AA44" s="3"/>
    </row>
    <row r="45" spans="1:27" ht="15.75" x14ac:dyDescent="0.3">
      <c r="A45" s="37"/>
      <c r="B45" s="37"/>
      <c r="C45" s="16"/>
      <c r="D45" s="16"/>
      <c r="E45" s="37"/>
      <c r="F45" s="37"/>
      <c r="G45" s="37"/>
      <c r="H45" s="37"/>
      <c r="I45" s="37"/>
      <c r="J45" s="37"/>
      <c r="K45" s="16"/>
      <c r="L45" s="22" t="s">
        <v>6</v>
      </c>
      <c r="M45" s="26"/>
      <c r="N45" s="30" t="s">
        <v>6</v>
      </c>
      <c r="O45" s="26"/>
      <c r="P45" s="30" t="s">
        <v>7</v>
      </c>
      <c r="Q45" s="26"/>
      <c r="R45" s="30" t="s">
        <v>8</v>
      </c>
      <c r="S45" s="30"/>
      <c r="T45" s="30" t="s">
        <v>9</v>
      </c>
      <c r="U45" s="30"/>
      <c r="V45" s="30" t="s">
        <v>9</v>
      </c>
      <c r="W45" s="37"/>
      <c r="X45" s="37"/>
      <c r="Y45" s="16"/>
      <c r="Z45" s="16"/>
      <c r="AA45" s="16"/>
    </row>
    <row r="46" spans="1:27" ht="15.75" x14ac:dyDescent="0.3">
      <c r="A46" s="38" t="s">
        <v>10</v>
      </c>
      <c r="B46" s="38"/>
      <c r="C46" s="19"/>
      <c r="D46" s="19"/>
      <c r="E46" s="37"/>
      <c r="F46" s="37"/>
      <c r="G46" s="37"/>
      <c r="H46" s="37"/>
      <c r="I46" s="37"/>
      <c r="J46" s="37"/>
      <c r="K46" s="16"/>
      <c r="L46" s="2" t="s">
        <v>11</v>
      </c>
      <c r="M46" s="26"/>
      <c r="N46" s="2" t="s">
        <v>12</v>
      </c>
      <c r="O46" s="26"/>
      <c r="P46" s="2" t="s">
        <v>13</v>
      </c>
      <c r="Q46" s="26"/>
      <c r="R46" s="2" t="s">
        <v>14</v>
      </c>
      <c r="S46" s="30"/>
      <c r="T46" s="2" t="s">
        <v>15</v>
      </c>
      <c r="U46" s="30"/>
      <c r="V46" s="2" t="s">
        <v>16</v>
      </c>
      <c r="W46" s="37"/>
      <c r="X46" s="37"/>
      <c r="Y46" s="16"/>
      <c r="Z46" s="16"/>
      <c r="AA46" s="16"/>
    </row>
    <row r="47" spans="1:27" ht="15.75" x14ac:dyDescent="0.3">
      <c r="A47" s="37"/>
      <c r="B47" s="37"/>
      <c r="C47" s="16"/>
      <c r="D47" s="1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6"/>
      <c r="Z47" s="16"/>
      <c r="AA47" s="16"/>
    </row>
    <row r="48" spans="1:27" ht="15.75" x14ac:dyDescent="0.3">
      <c r="A48" s="12" t="s">
        <v>107</v>
      </c>
      <c r="B48" s="12"/>
      <c r="C48" s="16"/>
      <c r="D48" s="1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6"/>
      <c r="Z48" s="16"/>
      <c r="AA48" s="16"/>
    </row>
    <row r="49" spans="1:27" ht="15.75" x14ac:dyDescent="0.3">
      <c r="A49" s="37"/>
      <c r="B49" s="37"/>
      <c r="C49" s="16"/>
      <c r="D49" s="1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16"/>
      <c r="Z49" s="16"/>
      <c r="AA49" s="16"/>
    </row>
    <row r="50" spans="1:27" ht="15.75" x14ac:dyDescent="0.3">
      <c r="A50" s="37"/>
      <c r="B50" s="37"/>
      <c r="C50" s="16"/>
      <c r="D50" s="1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16"/>
      <c r="Z50" s="16"/>
      <c r="AA50" s="16"/>
    </row>
    <row r="51" spans="1:27" ht="15.75" x14ac:dyDescent="0.3">
      <c r="A51" s="16">
        <v>1</v>
      </c>
      <c r="B51" s="37" t="s">
        <v>44</v>
      </c>
      <c r="C51" s="37"/>
      <c r="D51" s="37"/>
      <c r="E51" s="37"/>
      <c r="F51" s="37"/>
      <c r="G51" s="37"/>
      <c r="H51" s="37"/>
      <c r="I51" s="37"/>
      <c r="J51" s="37"/>
      <c r="K51" s="1"/>
      <c r="L51" s="16"/>
      <c r="M51" s="1"/>
      <c r="N51" s="26"/>
      <c r="O51" s="1"/>
      <c r="P51" s="26"/>
      <c r="Q51" s="1"/>
      <c r="R51" s="26"/>
      <c r="S51" s="1"/>
      <c r="T51" s="26"/>
      <c r="U51" s="37"/>
      <c r="V51" s="37"/>
      <c r="W51" s="37"/>
      <c r="X51" s="37"/>
      <c r="Y51" s="16"/>
      <c r="Z51" s="16"/>
      <c r="AA51" s="16"/>
    </row>
    <row r="52" spans="1:27" ht="15.75" x14ac:dyDescent="0.3">
      <c r="A52" s="16"/>
      <c r="B52" s="37" t="s">
        <v>45</v>
      </c>
      <c r="C52" s="37"/>
      <c r="D52" s="37"/>
      <c r="E52" s="37"/>
      <c r="F52" s="37"/>
      <c r="G52" s="37"/>
      <c r="H52" s="37"/>
      <c r="I52" s="37"/>
      <c r="J52" s="37"/>
      <c r="K52" s="1"/>
      <c r="L52" s="16"/>
      <c r="M52" s="1"/>
      <c r="N52" s="26"/>
      <c r="O52" s="1"/>
      <c r="P52" s="26"/>
      <c r="Q52" s="1"/>
      <c r="R52" s="26"/>
      <c r="S52" s="1"/>
      <c r="T52" s="26"/>
      <c r="U52" s="37"/>
      <c r="V52" s="37"/>
      <c r="W52" s="37"/>
      <c r="X52" s="37"/>
      <c r="Y52" s="16"/>
      <c r="Z52" s="16"/>
      <c r="AA52" s="16"/>
    </row>
    <row r="53" spans="1:27" ht="15.75" x14ac:dyDescent="0.3">
      <c r="A53" s="16"/>
      <c r="B53" s="37" t="s">
        <v>46</v>
      </c>
      <c r="C53" s="37"/>
      <c r="D53" s="37"/>
      <c r="E53" s="37"/>
      <c r="F53" s="37"/>
      <c r="G53" s="37"/>
      <c r="H53" s="37"/>
      <c r="I53" s="37"/>
      <c r="J53" s="37"/>
      <c r="K53" s="1"/>
      <c r="L53" s="16"/>
      <c r="M53" s="1"/>
      <c r="N53" s="26"/>
      <c r="O53" s="1"/>
      <c r="P53" s="26"/>
      <c r="Q53" s="1"/>
      <c r="R53" s="26"/>
      <c r="S53" s="1"/>
      <c r="T53" s="26"/>
      <c r="U53" s="37"/>
      <c r="V53" s="37"/>
      <c r="W53" s="37"/>
      <c r="X53" s="37"/>
      <c r="Y53" s="16"/>
      <c r="Z53" s="16"/>
      <c r="AA53" s="16"/>
    </row>
    <row r="54" spans="1:27" ht="15.75" x14ac:dyDescent="0.3">
      <c r="A54" s="16"/>
      <c r="B54" s="37" t="s">
        <v>47</v>
      </c>
      <c r="C54" s="37"/>
      <c r="D54" s="37"/>
      <c r="E54" s="37"/>
      <c r="F54" s="37"/>
      <c r="G54" s="37"/>
      <c r="H54" s="37"/>
      <c r="I54" s="37"/>
      <c r="J54" s="37"/>
      <c r="K54" s="1"/>
      <c r="L54" s="16"/>
      <c r="M54" s="1"/>
      <c r="N54" s="26"/>
      <c r="O54" s="1"/>
      <c r="P54" s="26"/>
      <c r="Q54" s="1"/>
      <c r="R54" s="26"/>
      <c r="S54" s="1"/>
      <c r="T54" s="26"/>
      <c r="U54" s="37"/>
      <c r="V54" s="37"/>
      <c r="W54" s="37"/>
      <c r="X54" s="37"/>
      <c r="Y54" s="16"/>
      <c r="Z54" s="16"/>
      <c r="AA54" s="16"/>
    </row>
    <row r="55" spans="1:27" ht="15.75" x14ac:dyDescent="0.3">
      <c r="A55" s="16"/>
      <c r="B55" s="37" t="s">
        <v>48</v>
      </c>
      <c r="C55" s="37"/>
      <c r="D55" s="37"/>
      <c r="E55" s="37"/>
      <c r="F55" s="37"/>
      <c r="G55" s="37"/>
      <c r="H55" s="37"/>
      <c r="I55" s="37"/>
      <c r="J55" s="37"/>
      <c r="K55" s="1"/>
      <c r="L55" s="16"/>
      <c r="M55" s="1"/>
      <c r="N55" s="26"/>
      <c r="O55" s="1"/>
      <c r="P55" s="26"/>
      <c r="Q55" s="1"/>
      <c r="R55" s="26"/>
      <c r="S55" s="1"/>
      <c r="T55" s="26"/>
      <c r="U55" s="37"/>
      <c r="V55" s="37"/>
      <c r="W55" s="37"/>
      <c r="X55" s="37"/>
      <c r="Y55" s="16"/>
      <c r="Z55" s="16"/>
      <c r="AA55" s="16"/>
    </row>
    <row r="56" spans="1:27" ht="15.75" x14ac:dyDescent="0.3">
      <c r="A56" s="16"/>
      <c r="B56" s="37" t="s">
        <v>49</v>
      </c>
      <c r="C56" s="37"/>
      <c r="D56" s="37"/>
      <c r="E56" s="37"/>
      <c r="F56" s="37"/>
      <c r="G56" s="37"/>
      <c r="H56" s="37"/>
      <c r="I56" s="37"/>
      <c r="J56" s="37"/>
      <c r="K56" s="1" t="s">
        <v>18</v>
      </c>
      <c r="L56" s="20">
        <v>12872000</v>
      </c>
      <c r="M56" s="1" t="s">
        <v>18</v>
      </c>
      <c r="N56" s="28">
        <v>41245876</v>
      </c>
      <c r="O56" s="1" t="s">
        <v>18</v>
      </c>
      <c r="P56" s="28">
        <v>1481120.05</v>
      </c>
      <c r="Q56" s="1" t="s">
        <v>18</v>
      </c>
      <c r="R56" s="28">
        <v>9071921.4749999996</v>
      </c>
      <c r="S56" s="1" t="s">
        <v>18</v>
      </c>
      <c r="T56" s="26" t="s">
        <v>50</v>
      </c>
      <c r="U56" s="26"/>
      <c r="V56" s="23">
        <v>46203</v>
      </c>
      <c r="Y56" s="16"/>
      <c r="Z56" s="16"/>
      <c r="AA56" s="16"/>
    </row>
    <row r="57" spans="1:27" ht="15.75" x14ac:dyDescent="0.3">
      <c r="A57" s="16">
        <v>2</v>
      </c>
      <c r="B57" s="37" t="s">
        <v>51</v>
      </c>
      <c r="C57" s="37"/>
      <c r="D57" s="37"/>
      <c r="E57" s="37"/>
      <c r="F57" s="37"/>
      <c r="G57" s="37"/>
      <c r="H57" s="37"/>
      <c r="I57" s="37"/>
      <c r="J57" s="37"/>
      <c r="K57" s="1"/>
      <c r="L57" s="16"/>
      <c r="M57" s="1"/>
      <c r="N57" s="26"/>
      <c r="O57" s="1"/>
      <c r="P57" s="26"/>
      <c r="Q57" s="1"/>
      <c r="R57" s="26"/>
      <c r="S57" s="37"/>
      <c r="T57" s="37"/>
      <c r="U57" s="37"/>
      <c r="V57" s="37"/>
      <c r="W57" s="37"/>
      <c r="X57" s="37"/>
      <c r="Y57" s="16"/>
      <c r="Z57" s="16"/>
      <c r="AA57" s="16"/>
    </row>
    <row r="58" spans="1:27" ht="15.75" x14ac:dyDescent="0.3">
      <c r="A58" s="16"/>
      <c r="B58" s="37" t="s">
        <v>52</v>
      </c>
      <c r="C58" s="37"/>
      <c r="D58" s="37"/>
      <c r="E58" s="37"/>
      <c r="F58" s="37"/>
      <c r="G58" s="37"/>
      <c r="H58" s="37"/>
      <c r="I58" s="37"/>
      <c r="J58" s="37"/>
      <c r="K58" s="1"/>
      <c r="L58" s="16"/>
      <c r="M58" s="1"/>
      <c r="N58" s="26"/>
      <c r="O58" s="1"/>
      <c r="P58" s="26"/>
      <c r="Q58" s="1"/>
      <c r="R58" s="26"/>
      <c r="S58" s="37"/>
      <c r="T58" s="37"/>
      <c r="U58" s="37"/>
      <c r="V58" s="37"/>
      <c r="W58" s="37"/>
      <c r="X58" s="37"/>
      <c r="Y58" s="16"/>
      <c r="Z58" s="16"/>
      <c r="AA58" s="16"/>
    </row>
    <row r="59" spans="1:27" ht="15.75" x14ac:dyDescent="0.3">
      <c r="A59" s="16"/>
      <c r="B59" s="37" t="s">
        <v>53</v>
      </c>
      <c r="C59" s="37"/>
      <c r="D59" s="37"/>
      <c r="E59" s="37"/>
      <c r="F59" s="37"/>
      <c r="G59" s="37"/>
      <c r="H59" s="37"/>
      <c r="I59" s="37"/>
      <c r="J59" s="37"/>
      <c r="K59" s="1"/>
      <c r="L59" s="16"/>
      <c r="M59" s="1"/>
      <c r="N59" s="26"/>
      <c r="O59" s="1"/>
      <c r="P59" s="26"/>
      <c r="Q59" s="1"/>
      <c r="R59" s="26"/>
      <c r="S59" s="37"/>
      <c r="T59" s="37"/>
      <c r="U59" s="37"/>
      <c r="V59" s="37"/>
      <c r="W59" s="37"/>
      <c r="X59" s="37"/>
      <c r="Y59" s="16"/>
      <c r="Z59" s="16"/>
      <c r="AA59" s="16"/>
    </row>
    <row r="60" spans="1:27" ht="15.75" x14ac:dyDescent="0.3">
      <c r="A60" s="16"/>
      <c r="B60" s="37" t="s">
        <v>54</v>
      </c>
      <c r="C60" s="37"/>
      <c r="D60" s="37"/>
      <c r="E60" s="37"/>
      <c r="F60" s="37"/>
      <c r="G60" s="37"/>
      <c r="H60" s="37"/>
      <c r="I60" s="37"/>
      <c r="J60" s="37"/>
      <c r="K60" s="1"/>
      <c r="L60" s="16"/>
      <c r="M60" s="1"/>
      <c r="N60" s="26"/>
      <c r="O60" s="1"/>
      <c r="P60" s="26"/>
      <c r="Q60" s="1"/>
      <c r="R60" s="26"/>
      <c r="S60" s="37"/>
      <c r="T60" s="37"/>
      <c r="U60" s="37"/>
      <c r="V60" s="37"/>
      <c r="W60" s="37"/>
      <c r="X60" s="37"/>
      <c r="Y60" s="16"/>
      <c r="Z60" s="16"/>
      <c r="AA60" s="16"/>
    </row>
    <row r="61" spans="1:27" ht="15.75" x14ac:dyDescent="0.3">
      <c r="A61" s="16"/>
      <c r="B61" s="37" t="s">
        <v>55</v>
      </c>
      <c r="C61" s="37"/>
      <c r="D61" s="37"/>
      <c r="E61" s="37"/>
      <c r="F61" s="37"/>
      <c r="G61" s="37"/>
      <c r="H61" s="37"/>
      <c r="I61" s="37"/>
      <c r="J61" s="37"/>
      <c r="K61" s="1"/>
      <c r="L61" s="16"/>
      <c r="M61" s="1"/>
      <c r="N61" s="26"/>
      <c r="O61" s="1"/>
      <c r="P61" s="26"/>
      <c r="Q61" s="1"/>
      <c r="R61" s="26"/>
      <c r="S61" s="37"/>
      <c r="T61" s="37"/>
      <c r="U61" s="37"/>
      <c r="V61" s="37"/>
      <c r="W61" s="37"/>
      <c r="X61" s="37"/>
      <c r="Y61" s="16"/>
      <c r="Z61" s="16"/>
      <c r="AA61" s="16"/>
    </row>
    <row r="62" spans="1:27" ht="15.75" x14ac:dyDescent="0.3">
      <c r="A62" s="16"/>
      <c r="B62" s="37" t="s">
        <v>56</v>
      </c>
      <c r="C62" s="37"/>
      <c r="D62" s="37"/>
      <c r="E62" s="37"/>
      <c r="F62" s="37"/>
      <c r="G62" s="37"/>
      <c r="H62" s="37"/>
      <c r="I62" s="37"/>
      <c r="J62" s="37"/>
      <c r="K62" s="1"/>
      <c r="L62" s="16"/>
      <c r="M62" s="1"/>
      <c r="N62" s="26"/>
      <c r="O62" s="1"/>
      <c r="P62" s="26"/>
      <c r="Q62" s="1"/>
      <c r="R62" s="26"/>
      <c r="S62" s="37"/>
      <c r="T62" s="37"/>
      <c r="U62" s="37"/>
      <c r="V62" s="37"/>
      <c r="W62" s="37"/>
      <c r="X62" s="37"/>
      <c r="Y62" s="16"/>
      <c r="Z62" s="16"/>
      <c r="AA62" s="16"/>
    </row>
    <row r="63" spans="1:27" ht="15.75" x14ac:dyDescent="0.3">
      <c r="A63" s="16"/>
      <c r="B63" s="37" t="s">
        <v>57</v>
      </c>
      <c r="C63" s="37"/>
      <c r="D63" s="37"/>
      <c r="E63" s="37"/>
      <c r="F63" s="37"/>
      <c r="G63" s="37"/>
      <c r="H63" s="37"/>
      <c r="I63" s="37"/>
      <c r="J63" s="37"/>
      <c r="K63" s="1"/>
      <c r="L63" s="16"/>
      <c r="M63" s="1"/>
      <c r="N63" s="26"/>
      <c r="O63" s="1"/>
      <c r="P63" s="26"/>
      <c r="Q63" s="1"/>
      <c r="R63" s="26"/>
      <c r="S63" s="37"/>
      <c r="T63" s="37"/>
      <c r="U63" s="37"/>
      <c r="V63" s="37"/>
      <c r="W63" s="37"/>
      <c r="X63" s="37"/>
      <c r="Y63" s="16"/>
      <c r="Z63" s="16"/>
      <c r="AA63" s="16"/>
    </row>
    <row r="64" spans="1:27" ht="15.75" x14ac:dyDescent="0.3">
      <c r="A64" s="16"/>
      <c r="B64" s="37" t="s">
        <v>58</v>
      </c>
      <c r="C64" s="37"/>
      <c r="D64" s="37"/>
      <c r="E64" s="37"/>
      <c r="F64" s="37"/>
      <c r="G64" s="37"/>
      <c r="H64" s="37"/>
      <c r="I64" s="37"/>
      <c r="J64" s="37"/>
      <c r="K64" s="1"/>
      <c r="L64" s="16"/>
      <c r="M64" s="1"/>
      <c r="N64" s="26"/>
      <c r="O64" s="1"/>
      <c r="P64" s="26"/>
      <c r="Q64" s="1"/>
      <c r="R64" s="26"/>
      <c r="S64" s="37"/>
      <c r="T64" s="37"/>
      <c r="U64" s="37"/>
      <c r="V64" s="37"/>
      <c r="W64" s="37"/>
      <c r="X64" s="37"/>
      <c r="Y64" s="16"/>
      <c r="Z64" s="16"/>
      <c r="AA64" s="16"/>
    </row>
    <row r="65" spans="1:27" ht="15.75" x14ac:dyDescent="0.3">
      <c r="A65" s="16"/>
      <c r="B65" s="37" t="s">
        <v>59</v>
      </c>
      <c r="C65" s="37"/>
      <c r="D65" s="37"/>
      <c r="E65" s="37"/>
      <c r="F65" s="37"/>
      <c r="G65" s="37"/>
      <c r="H65" s="37"/>
      <c r="I65" s="37"/>
      <c r="J65" s="37"/>
      <c r="K65" s="1"/>
      <c r="L65" s="16"/>
      <c r="M65" s="1"/>
      <c r="N65" s="26"/>
      <c r="O65" s="1"/>
      <c r="P65" s="26"/>
      <c r="Q65" s="1"/>
      <c r="R65" s="26"/>
      <c r="S65" s="37"/>
      <c r="T65" s="37"/>
      <c r="U65" s="37"/>
      <c r="V65" s="37"/>
      <c r="W65" s="37"/>
      <c r="X65" s="37"/>
      <c r="Y65" s="16"/>
      <c r="Z65" s="16"/>
      <c r="AA65" s="16"/>
    </row>
    <row r="66" spans="1:27" ht="15.75" x14ac:dyDescent="0.3">
      <c r="A66" s="16"/>
      <c r="B66" s="37" t="s">
        <v>60</v>
      </c>
      <c r="C66" s="37"/>
      <c r="D66" s="37"/>
      <c r="E66" s="37"/>
      <c r="F66" s="37"/>
      <c r="G66" s="37"/>
      <c r="H66" s="37"/>
      <c r="I66" s="37"/>
      <c r="J66" s="37"/>
      <c r="K66" s="1"/>
      <c r="L66" s="16"/>
      <c r="M66" s="1"/>
      <c r="N66" s="26"/>
      <c r="O66" s="1"/>
      <c r="P66" s="26"/>
      <c r="Q66" s="1"/>
      <c r="R66" s="26"/>
      <c r="S66" s="37"/>
      <c r="T66" s="37"/>
      <c r="U66" s="37"/>
      <c r="V66" s="37"/>
      <c r="W66" s="37"/>
      <c r="X66" s="37"/>
      <c r="Y66" s="16"/>
      <c r="Z66" s="16"/>
      <c r="AA66" s="16"/>
    </row>
    <row r="67" spans="1:27" ht="15.75" x14ac:dyDescent="0.3">
      <c r="A67" s="16"/>
      <c r="B67" s="37" t="s">
        <v>61</v>
      </c>
      <c r="C67" s="37"/>
      <c r="D67" s="37"/>
      <c r="E67" s="37"/>
      <c r="F67" s="37"/>
      <c r="G67" s="37"/>
      <c r="H67" s="37"/>
      <c r="I67" s="37"/>
      <c r="J67" s="37"/>
      <c r="K67" s="1"/>
      <c r="L67" s="16"/>
      <c r="M67" s="1"/>
      <c r="N67" s="26"/>
      <c r="O67" s="1"/>
      <c r="P67" s="26"/>
      <c r="Q67" s="1"/>
      <c r="R67" s="26"/>
      <c r="S67" s="37"/>
      <c r="T67" s="37"/>
      <c r="U67" s="37"/>
      <c r="V67" s="37"/>
      <c r="W67" s="37"/>
      <c r="X67" s="37"/>
      <c r="Y67" s="16"/>
      <c r="Z67" s="16"/>
      <c r="AA67" s="16"/>
    </row>
    <row r="68" spans="1:27" ht="15.75" x14ac:dyDescent="0.3">
      <c r="A68" s="16"/>
      <c r="B68" s="37" t="s">
        <v>62</v>
      </c>
      <c r="C68" s="37"/>
      <c r="D68" s="37"/>
      <c r="E68" s="37"/>
      <c r="F68" s="37"/>
      <c r="G68" s="37"/>
      <c r="H68" s="37"/>
      <c r="I68" s="37"/>
      <c r="J68" s="37"/>
      <c r="K68" s="1"/>
      <c r="L68" s="20">
        <v>298180000</v>
      </c>
      <c r="M68" s="1"/>
      <c r="N68" s="28">
        <v>260642220</v>
      </c>
      <c r="O68" s="1"/>
      <c r="P68" s="28">
        <v>6414172.8399999999</v>
      </c>
      <c r="Q68" s="1"/>
      <c r="R68" s="28">
        <v>128188034.58</v>
      </c>
      <c r="S68" s="26"/>
      <c r="T68" s="26" t="s">
        <v>23</v>
      </c>
      <c r="U68" s="26"/>
      <c r="V68" s="4">
        <v>46934</v>
      </c>
      <c r="W68" s="37"/>
      <c r="X68" s="37"/>
      <c r="Y68" s="16"/>
      <c r="Z68" s="16"/>
      <c r="AA68" s="16"/>
    </row>
    <row r="69" spans="1:27" ht="15.75" x14ac:dyDescent="0.3">
      <c r="A69" s="16">
        <v>3</v>
      </c>
      <c r="B69" s="37" t="s">
        <v>63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16"/>
      <c r="Z69" s="16"/>
      <c r="AA69" s="16"/>
    </row>
    <row r="70" spans="1:27" ht="15.75" x14ac:dyDescent="0.3">
      <c r="A70" s="16"/>
      <c r="B70" s="37" t="s">
        <v>64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16"/>
      <c r="Z70" s="16"/>
      <c r="AA70" s="16"/>
    </row>
    <row r="71" spans="1:27" ht="15.75" x14ac:dyDescent="0.3">
      <c r="A71" s="16"/>
      <c r="B71" s="37" t="s">
        <v>65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16"/>
      <c r="Z71" s="16"/>
      <c r="AA71" s="16"/>
    </row>
    <row r="72" spans="1:27" ht="15.75" x14ac:dyDescent="0.3">
      <c r="A72" s="16"/>
      <c r="B72" s="37" t="s">
        <v>66</v>
      </c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16"/>
      <c r="Z72" s="16"/>
      <c r="AA72" s="16"/>
    </row>
    <row r="73" spans="1:27" ht="15.75" x14ac:dyDescent="0.3">
      <c r="A73" s="16"/>
      <c r="B73" s="37" t="s">
        <v>67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16"/>
      <c r="Z73" s="16"/>
      <c r="AA73" s="16"/>
    </row>
    <row r="74" spans="1:27" ht="15.75" x14ac:dyDescent="0.3">
      <c r="A74" s="16"/>
      <c r="B74" s="37" t="s">
        <v>68</v>
      </c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16"/>
      <c r="Z74" s="16"/>
      <c r="AA74" s="16"/>
    </row>
    <row r="75" spans="1:27" ht="15.75" x14ac:dyDescent="0.3">
      <c r="A75" s="16"/>
      <c r="B75" s="37" t="s">
        <v>69</v>
      </c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16"/>
      <c r="Z75" s="16"/>
      <c r="AA75" s="16"/>
    </row>
    <row r="76" spans="1:27" ht="15.75" x14ac:dyDescent="0.3">
      <c r="A76" s="16"/>
      <c r="B76" s="37" t="s">
        <v>70</v>
      </c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16"/>
      <c r="Z76" s="16"/>
      <c r="AA76" s="16"/>
    </row>
    <row r="77" spans="1:27" ht="15.75" x14ac:dyDescent="0.3">
      <c r="A77" s="16"/>
      <c r="B77" s="37" t="s">
        <v>71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16"/>
      <c r="Z77" s="16"/>
      <c r="AA77" s="16"/>
    </row>
    <row r="78" spans="1:27" ht="15.75" x14ac:dyDescent="0.3">
      <c r="A78" s="16"/>
      <c r="B78" s="37" t="s">
        <v>72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16"/>
      <c r="Z78" s="16"/>
      <c r="AA78" s="16"/>
    </row>
    <row r="79" spans="1:27" ht="15.75" x14ac:dyDescent="0.3">
      <c r="A79" s="16"/>
      <c r="B79" s="37" t="s">
        <v>73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16"/>
      <c r="Z79" s="16"/>
      <c r="AA79" s="16"/>
    </row>
    <row r="80" spans="1:27" ht="15.75" x14ac:dyDescent="0.3">
      <c r="A80" s="16"/>
      <c r="B80" s="37" t="s">
        <v>74</v>
      </c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16"/>
      <c r="Z80" s="16"/>
      <c r="AA80" s="16"/>
    </row>
    <row r="81" spans="1:27" ht="15.75" x14ac:dyDescent="0.3">
      <c r="A81" s="16"/>
      <c r="B81" s="37" t="s">
        <v>75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16"/>
      <c r="Z81" s="16"/>
      <c r="AA81" s="16"/>
    </row>
    <row r="82" spans="1:27" ht="15.75" x14ac:dyDescent="0.3">
      <c r="A82" s="16"/>
      <c r="B82" s="37" t="s">
        <v>76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16"/>
      <c r="Z82" s="16"/>
      <c r="AA82" s="16"/>
    </row>
    <row r="83" spans="1:27" ht="15.75" x14ac:dyDescent="0.3">
      <c r="A83" s="16"/>
      <c r="B83" s="37" t="s">
        <v>77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16"/>
      <c r="Z83" s="16"/>
      <c r="AA83" s="16"/>
    </row>
    <row r="84" spans="1:27" ht="15.75" x14ac:dyDescent="0.3">
      <c r="A84" s="16"/>
      <c r="B84" s="37" t="s">
        <v>78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16"/>
      <c r="Z84" s="16"/>
      <c r="AA84" s="16"/>
    </row>
    <row r="85" spans="1:27" ht="15.75" x14ac:dyDescent="0.3">
      <c r="A85" s="16"/>
      <c r="B85" s="37" t="s">
        <v>79</v>
      </c>
      <c r="C85" s="37"/>
      <c r="D85" s="37"/>
      <c r="E85" s="37"/>
      <c r="F85" s="37"/>
      <c r="G85" s="37"/>
      <c r="H85" s="37"/>
      <c r="I85" s="37"/>
      <c r="J85" s="37"/>
      <c r="K85" s="16"/>
      <c r="L85" s="20">
        <v>96948000</v>
      </c>
      <c r="M85" s="26"/>
      <c r="N85" s="28">
        <v>184311643</v>
      </c>
      <c r="O85" s="26"/>
      <c r="P85" s="28">
        <v>69328444.510000005</v>
      </c>
      <c r="Q85" s="26"/>
      <c r="R85" s="28">
        <v>45184718.890000001</v>
      </c>
      <c r="S85" s="26"/>
      <c r="T85" s="26" t="s">
        <v>23</v>
      </c>
      <c r="U85" s="26"/>
      <c r="V85" s="4">
        <v>46905</v>
      </c>
      <c r="W85" s="37"/>
      <c r="X85" s="37"/>
      <c r="Y85" s="16"/>
      <c r="Z85" s="16"/>
      <c r="AA85" s="16"/>
    </row>
    <row r="86" spans="1:27" ht="15.75" x14ac:dyDescent="0.3">
      <c r="A86" s="16">
        <v>4</v>
      </c>
      <c r="B86" s="37" t="s">
        <v>80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16"/>
      <c r="Z86" s="16"/>
      <c r="AA86" s="16"/>
    </row>
    <row r="87" spans="1:27" ht="15.75" x14ac:dyDescent="0.3">
      <c r="A87" s="16"/>
      <c r="B87" s="37" t="s">
        <v>81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16"/>
      <c r="Z87" s="16"/>
      <c r="AA87" s="16"/>
    </row>
    <row r="88" spans="1:27" ht="15.75" x14ac:dyDescent="0.3">
      <c r="A88" s="16"/>
      <c r="B88" s="37" t="s">
        <v>82</v>
      </c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16"/>
      <c r="Z88" s="16"/>
      <c r="AA88" s="16"/>
    </row>
    <row r="89" spans="1:27" ht="15.75" x14ac:dyDescent="0.3">
      <c r="A89" s="16"/>
      <c r="B89" s="37" t="s">
        <v>83</v>
      </c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16"/>
      <c r="Z89" s="16"/>
      <c r="AA89" s="16"/>
    </row>
    <row r="90" spans="1:27" ht="15.75" x14ac:dyDescent="0.3">
      <c r="A90" s="16"/>
      <c r="B90" s="37" t="s">
        <v>84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16"/>
      <c r="Z90" s="16"/>
      <c r="AA90" s="16"/>
    </row>
    <row r="91" spans="1:27" ht="15.75" x14ac:dyDescent="0.3">
      <c r="A91" s="16"/>
      <c r="B91" s="37" t="s">
        <v>85</v>
      </c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16"/>
      <c r="Z91" s="16"/>
      <c r="AA91" s="16"/>
    </row>
    <row r="92" spans="1:27" ht="15.75" x14ac:dyDescent="0.3">
      <c r="A92" s="16"/>
      <c r="B92" s="37" t="s">
        <v>86</v>
      </c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16"/>
      <c r="Z92" s="16"/>
      <c r="AA92" s="16"/>
    </row>
    <row r="93" spans="1:27" ht="15.75" x14ac:dyDescent="0.3">
      <c r="A93" s="16"/>
      <c r="B93" s="37" t="s">
        <v>87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16"/>
      <c r="Z93" s="16"/>
      <c r="AA93" s="16"/>
    </row>
    <row r="94" spans="1:27" ht="15.75" x14ac:dyDescent="0.3">
      <c r="A94" s="16"/>
      <c r="B94" s="37" t="s">
        <v>88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16"/>
      <c r="Z94" s="16"/>
      <c r="AA94" s="16"/>
    </row>
    <row r="95" spans="1:27" ht="15.75" x14ac:dyDescent="0.3">
      <c r="A95" s="16"/>
      <c r="B95" s="37" t="s">
        <v>89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9"/>
      <c r="V95" s="39"/>
      <c r="W95" s="37"/>
      <c r="X95" s="37"/>
      <c r="Y95" s="16"/>
      <c r="Z95" s="16"/>
      <c r="AA95" s="16"/>
    </row>
    <row r="96" spans="1:27" ht="15.75" x14ac:dyDescent="0.3">
      <c r="A96" s="16"/>
      <c r="B96" s="37" t="s">
        <v>90</v>
      </c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9"/>
      <c r="V96" s="39"/>
      <c r="W96" s="37"/>
      <c r="X96" s="37"/>
      <c r="Y96" s="16"/>
      <c r="Z96" s="16"/>
      <c r="AA96" s="16"/>
    </row>
    <row r="97" spans="1:27" ht="15.75" x14ac:dyDescent="0.3">
      <c r="A97" s="16"/>
      <c r="B97" s="37" t="s">
        <v>91</v>
      </c>
      <c r="C97" s="37"/>
      <c r="D97" s="37"/>
      <c r="E97" s="37"/>
      <c r="F97" s="37"/>
      <c r="G97" s="37"/>
      <c r="H97" s="37"/>
      <c r="I97" s="37"/>
      <c r="J97" s="37"/>
      <c r="K97" s="16"/>
      <c r="L97" s="20">
        <v>65000000</v>
      </c>
      <c r="M97" s="26"/>
      <c r="N97" s="28">
        <v>71500000</v>
      </c>
      <c r="O97" s="26"/>
      <c r="P97" s="28">
        <v>882920.42999999993</v>
      </c>
      <c r="Q97" s="26"/>
      <c r="R97" s="28">
        <v>63238978.520000003</v>
      </c>
      <c r="S97" s="26"/>
      <c r="T97" s="26" t="s">
        <v>23</v>
      </c>
      <c r="U97" s="27"/>
      <c r="V97" s="23">
        <v>45838</v>
      </c>
      <c r="Y97" s="16"/>
      <c r="Z97" s="16"/>
      <c r="AA97" s="16"/>
    </row>
    <row r="98" spans="1:27" ht="15.75" x14ac:dyDescent="0.3">
      <c r="A98" s="16">
        <v>5</v>
      </c>
      <c r="B98" s="37" t="s">
        <v>92</v>
      </c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9"/>
      <c r="V98" s="39"/>
      <c r="W98" s="37"/>
      <c r="X98" s="37"/>
      <c r="Y98" s="16"/>
      <c r="Z98" s="16"/>
      <c r="AA98" s="16"/>
    </row>
    <row r="99" spans="1:27" ht="15.75" x14ac:dyDescent="0.3">
      <c r="A99" s="16"/>
      <c r="B99" s="37" t="s">
        <v>93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9"/>
      <c r="V99" s="39"/>
      <c r="W99" s="37"/>
      <c r="X99" s="37"/>
      <c r="Y99" s="16"/>
      <c r="Z99" s="16"/>
      <c r="AA99" s="16"/>
    </row>
    <row r="100" spans="1:27" ht="15.75" x14ac:dyDescent="0.3">
      <c r="A100" s="16"/>
      <c r="B100" s="37" t="s">
        <v>94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9"/>
      <c r="V100" s="39"/>
      <c r="W100" s="37"/>
      <c r="X100" s="37"/>
      <c r="Y100" s="16"/>
      <c r="Z100" s="16"/>
      <c r="AA100" s="16"/>
    </row>
    <row r="101" spans="1:27" ht="15.75" x14ac:dyDescent="0.3">
      <c r="A101" s="16"/>
      <c r="B101" s="37" t="s">
        <v>95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9"/>
      <c r="V101" s="39"/>
      <c r="W101" s="37"/>
      <c r="X101" s="37"/>
      <c r="Y101" s="16"/>
      <c r="Z101" s="16"/>
      <c r="AA101" s="16"/>
    </row>
    <row r="102" spans="1:27" ht="15.75" x14ac:dyDescent="0.3">
      <c r="A102" s="16"/>
      <c r="B102" s="37" t="s">
        <v>96</v>
      </c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9"/>
      <c r="V102" s="39"/>
      <c r="W102" s="37"/>
      <c r="X102" s="37"/>
      <c r="Y102" s="16"/>
      <c r="Z102" s="16"/>
      <c r="AA102" s="16"/>
    </row>
    <row r="103" spans="1:27" ht="15.75" x14ac:dyDescent="0.3">
      <c r="A103" s="16"/>
      <c r="B103" s="37" t="s">
        <v>97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9"/>
      <c r="V103" s="39"/>
      <c r="W103" s="37"/>
      <c r="X103" s="37"/>
      <c r="Y103" s="16"/>
      <c r="Z103" s="16"/>
      <c r="AA103" s="16"/>
    </row>
    <row r="104" spans="1:27" ht="15.75" x14ac:dyDescent="0.3">
      <c r="A104" s="16"/>
      <c r="B104" s="37" t="s">
        <v>98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9"/>
      <c r="V104" s="39"/>
      <c r="W104" s="37"/>
      <c r="X104" s="37"/>
      <c r="Y104" s="16"/>
      <c r="Z104" s="16"/>
      <c r="AA104" s="16"/>
    </row>
    <row r="105" spans="1:27" ht="15.75" x14ac:dyDescent="0.3">
      <c r="A105" s="16"/>
      <c r="B105" s="37" t="s">
        <v>49</v>
      </c>
      <c r="C105" s="37"/>
      <c r="D105" s="37"/>
      <c r="E105" s="37"/>
      <c r="F105" s="37"/>
      <c r="G105" s="37"/>
      <c r="H105" s="37"/>
      <c r="I105" s="37"/>
      <c r="J105" s="37"/>
      <c r="K105" s="16"/>
      <c r="L105" s="20">
        <v>40000000</v>
      </c>
      <c r="M105" s="26"/>
      <c r="N105" s="28">
        <v>40312169</v>
      </c>
      <c r="O105" s="26"/>
      <c r="P105" s="28">
        <v>1070466.33</v>
      </c>
      <c r="Q105" s="26"/>
      <c r="R105" s="28">
        <v>35371541.210000001</v>
      </c>
      <c r="S105" s="26"/>
      <c r="T105" s="26" t="s">
        <v>23</v>
      </c>
      <c r="U105" s="27"/>
      <c r="V105" s="23">
        <v>46203</v>
      </c>
      <c r="Y105" s="16"/>
      <c r="Z105" s="16"/>
      <c r="AA105" s="16"/>
    </row>
    <row r="106" spans="1:27" ht="15.75" x14ac:dyDescent="0.3">
      <c r="A106" s="16">
        <v>6</v>
      </c>
      <c r="B106" s="37" t="s">
        <v>99</v>
      </c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9"/>
      <c r="V106" s="39"/>
      <c r="W106" s="37"/>
      <c r="X106" s="37"/>
      <c r="Y106" s="16"/>
      <c r="Z106" s="16"/>
      <c r="AA106" s="16"/>
    </row>
    <row r="107" spans="1:27" ht="15.75" x14ac:dyDescent="0.3">
      <c r="A107" s="16"/>
      <c r="B107" s="37" t="s">
        <v>100</v>
      </c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9"/>
      <c r="V107" s="39"/>
      <c r="W107" s="37"/>
      <c r="X107" s="37"/>
      <c r="Y107" s="16"/>
      <c r="Z107" s="16"/>
      <c r="AA107" s="16"/>
    </row>
    <row r="108" spans="1:27" ht="15.75" x14ac:dyDescent="0.3">
      <c r="A108" s="16"/>
      <c r="B108" s="37" t="s">
        <v>101</v>
      </c>
      <c r="C108" s="37"/>
      <c r="D108" s="37"/>
      <c r="E108" s="37"/>
      <c r="F108" s="37"/>
      <c r="G108" s="37"/>
      <c r="H108" s="37"/>
      <c r="I108" s="37"/>
      <c r="J108" s="37"/>
      <c r="K108" s="16"/>
      <c r="L108" s="5">
        <v>48000000</v>
      </c>
      <c r="M108" s="26"/>
      <c r="N108" s="5">
        <v>32288092</v>
      </c>
      <c r="O108" s="26"/>
      <c r="P108" s="5">
        <v>99474.1</v>
      </c>
      <c r="Q108" s="26"/>
      <c r="R108" s="5">
        <v>30458719.029999997</v>
      </c>
      <c r="S108" s="26"/>
      <c r="T108" s="6" t="s">
        <v>23</v>
      </c>
      <c r="U108" s="27"/>
      <c r="V108" s="23">
        <v>46934</v>
      </c>
      <c r="Y108" s="16"/>
      <c r="Z108" s="16"/>
      <c r="AA108" s="16"/>
    </row>
    <row r="109" spans="1:27" ht="15.75" x14ac:dyDescent="0.3">
      <c r="A109" s="37"/>
      <c r="B109" s="37"/>
      <c r="C109" s="16"/>
      <c r="D109" s="16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16"/>
      <c r="Z109" s="16"/>
      <c r="AA109" s="16"/>
    </row>
    <row r="110" spans="1:27" ht="15.75" x14ac:dyDescent="0.3">
      <c r="A110" s="37"/>
      <c r="B110" s="37"/>
      <c r="C110" s="16"/>
      <c r="D110" s="16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16"/>
      <c r="Z110" s="16"/>
      <c r="AA110" s="16"/>
    </row>
    <row r="111" spans="1:27" ht="16.5" thickBot="1" x14ac:dyDescent="0.35">
      <c r="A111" s="37"/>
      <c r="B111" s="37"/>
      <c r="C111" s="16"/>
      <c r="D111" s="16"/>
      <c r="E111" s="37"/>
      <c r="F111" s="37"/>
      <c r="G111" s="37"/>
      <c r="H111" s="37"/>
      <c r="I111" s="37"/>
      <c r="J111" s="37"/>
      <c r="K111" s="1" t="s">
        <v>18</v>
      </c>
      <c r="L111" s="7">
        <f>SUM(K51:L108)</f>
        <v>561000000</v>
      </c>
      <c r="M111" s="1" t="s">
        <v>19</v>
      </c>
      <c r="N111" s="7">
        <f>SUM(M51:N108)</f>
        <v>630300000</v>
      </c>
      <c r="O111" s="1" t="s">
        <v>19</v>
      </c>
      <c r="P111" s="7">
        <f>SUM(O51:P108)</f>
        <v>79276598.260000005</v>
      </c>
      <c r="Q111" s="1" t="s">
        <v>19</v>
      </c>
      <c r="R111" s="7">
        <f>SUM(Q51:R108)</f>
        <v>311513913.70499998</v>
      </c>
      <c r="S111" s="1" t="s">
        <v>19</v>
      </c>
      <c r="T111" s="7">
        <f>SUM(S51:T108)</f>
        <v>0</v>
      </c>
      <c r="U111" s="37"/>
      <c r="V111" s="37"/>
      <c r="W111" s="37"/>
      <c r="X111" s="37"/>
      <c r="Y111" s="16"/>
      <c r="Z111" s="16"/>
      <c r="AA111" s="16"/>
    </row>
    <row r="112" spans="1:27" ht="16.5" thickTop="1" x14ac:dyDescent="0.3">
      <c r="A112" s="37"/>
      <c r="B112" s="37"/>
      <c r="C112" s="16"/>
      <c r="D112" s="16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16"/>
      <c r="Z112" s="16"/>
      <c r="AA112" s="16"/>
    </row>
    <row r="113" spans="1:27" ht="15.75" x14ac:dyDescent="0.3">
      <c r="A113" s="37"/>
      <c r="B113" s="37"/>
      <c r="C113" s="16"/>
      <c r="D113" s="16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16"/>
      <c r="Z113" s="16"/>
      <c r="AA113" s="16"/>
    </row>
    <row r="114" spans="1:27" s="8" customFormat="1" ht="15.75" x14ac:dyDescent="0.3">
      <c r="A114" s="37"/>
      <c r="B114" s="37"/>
      <c r="C114" s="16"/>
      <c r="D114" s="16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6"/>
      <c r="P114" s="30" t="s">
        <v>1</v>
      </c>
      <c r="Q114" s="26"/>
      <c r="R114" s="30" t="s">
        <v>1</v>
      </c>
      <c r="S114" s="30"/>
      <c r="T114" s="30"/>
      <c r="U114" s="30"/>
      <c r="V114" s="26"/>
      <c r="W114" s="37"/>
      <c r="X114" s="37"/>
    </row>
    <row r="115" spans="1:27" s="8" customFormat="1" ht="15.75" x14ac:dyDescent="0.3">
      <c r="A115" s="37"/>
      <c r="B115" s="37"/>
      <c r="C115" s="16"/>
      <c r="D115" s="16"/>
      <c r="E115" s="37"/>
      <c r="F115" s="37"/>
      <c r="G115" s="37"/>
      <c r="H115" s="37"/>
      <c r="I115" s="37"/>
      <c r="J115" s="37"/>
      <c r="K115" s="16"/>
      <c r="L115" s="22" t="s">
        <v>2</v>
      </c>
      <c r="M115" s="26"/>
      <c r="N115" s="30" t="s">
        <v>3</v>
      </c>
      <c r="O115" s="26"/>
      <c r="P115" s="30" t="s">
        <v>4</v>
      </c>
      <c r="Q115" s="26"/>
      <c r="R115" s="30" t="s">
        <v>4</v>
      </c>
      <c r="S115" s="30"/>
      <c r="T115" s="30" t="s">
        <v>5</v>
      </c>
      <c r="U115" s="30"/>
      <c r="V115" s="30" t="s">
        <v>6</v>
      </c>
      <c r="W115" s="37"/>
      <c r="X115" s="37"/>
    </row>
    <row r="116" spans="1:27" s="8" customFormat="1" ht="15.75" x14ac:dyDescent="0.3">
      <c r="A116" s="37"/>
      <c r="B116" s="37"/>
      <c r="C116" s="16"/>
      <c r="D116" s="16"/>
      <c r="E116" s="37"/>
      <c r="F116" s="37"/>
      <c r="G116" s="37"/>
      <c r="H116" s="37"/>
      <c r="I116" s="37"/>
      <c r="J116" s="37"/>
      <c r="K116" s="16"/>
      <c r="L116" s="22" t="s">
        <v>6</v>
      </c>
      <c r="M116" s="26"/>
      <c r="N116" s="30" t="s">
        <v>6</v>
      </c>
      <c r="O116" s="26"/>
      <c r="P116" s="30" t="s">
        <v>7</v>
      </c>
      <c r="Q116" s="26"/>
      <c r="R116" s="30" t="s">
        <v>8</v>
      </c>
      <c r="S116" s="30"/>
      <c r="T116" s="30" t="s">
        <v>9</v>
      </c>
      <c r="U116" s="30"/>
      <c r="V116" s="30" t="s">
        <v>9</v>
      </c>
      <c r="W116" s="37"/>
      <c r="X116" s="37"/>
    </row>
    <row r="117" spans="1:27" s="8" customFormat="1" ht="15.75" x14ac:dyDescent="0.3">
      <c r="A117" s="38" t="s">
        <v>10</v>
      </c>
      <c r="B117" s="38"/>
      <c r="C117" s="19"/>
      <c r="D117" s="19"/>
      <c r="E117" s="37"/>
      <c r="F117" s="37"/>
      <c r="G117" s="37"/>
      <c r="H117" s="37"/>
      <c r="I117" s="37"/>
      <c r="J117" s="37"/>
      <c r="K117" s="16"/>
      <c r="L117" s="2" t="s">
        <v>11</v>
      </c>
      <c r="M117" s="26"/>
      <c r="N117" s="2" t="s">
        <v>12</v>
      </c>
      <c r="O117" s="26"/>
      <c r="P117" s="2" t="s">
        <v>13</v>
      </c>
      <c r="Q117" s="26"/>
      <c r="R117" s="2" t="s">
        <v>14</v>
      </c>
      <c r="S117" s="30"/>
      <c r="T117" s="2" t="s">
        <v>15</v>
      </c>
      <c r="U117" s="30"/>
      <c r="V117" s="2" t="s">
        <v>16</v>
      </c>
      <c r="W117" s="37"/>
      <c r="X117" s="37"/>
    </row>
    <row r="118" spans="1:27" s="8" customFormat="1" ht="15.75" x14ac:dyDescent="0.3">
      <c r="A118" s="37"/>
      <c r="B118" s="37"/>
      <c r="C118" s="16"/>
      <c r="D118" s="16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spans="1:27" s="8" customFormat="1" ht="15.75" x14ac:dyDescent="0.3">
      <c r="A119" s="12" t="s">
        <v>108</v>
      </c>
      <c r="B119" s="12"/>
      <c r="C119" s="16"/>
      <c r="D119" s="16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spans="1:27" s="8" customFormat="1" ht="15.75" x14ac:dyDescent="0.3">
      <c r="A120" s="37"/>
      <c r="B120" s="37"/>
      <c r="C120" s="16"/>
      <c r="D120" s="16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spans="1:27" s="8" customFormat="1" ht="15.75" x14ac:dyDescent="0.3">
      <c r="A121" s="37"/>
      <c r="B121" s="37"/>
      <c r="C121" s="16"/>
      <c r="D121" s="16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1:27" s="8" customFormat="1" ht="16.5" customHeight="1" x14ac:dyDescent="0.3">
      <c r="A122" s="16">
        <v>1</v>
      </c>
      <c r="B122" s="12" t="s">
        <v>110</v>
      </c>
      <c r="C122" s="12"/>
      <c r="D122" s="12"/>
      <c r="E122" s="12"/>
      <c r="F122" s="12"/>
      <c r="G122" s="12"/>
      <c r="H122" s="1"/>
      <c r="I122" s="16"/>
      <c r="J122" s="1"/>
      <c r="K122" s="16"/>
      <c r="L122" s="16"/>
      <c r="M122" s="1"/>
      <c r="N122" s="26"/>
      <c r="O122" s="1"/>
      <c r="P122" s="26"/>
      <c r="Q122" s="1"/>
      <c r="R122" s="26"/>
      <c r="S122" s="1"/>
      <c r="T122" s="26"/>
      <c r="U122" s="37"/>
      <c r="V122" s="37"/>
      <c r="W122"/>
      <c r="X122"/>
    </row>
    <row r="123" spans="1:27" s="8" customFormat="1" ht="16.5" customHeight="1" x14ac:dyDescent="0.3">
      <c r="A123" s="16"/>
      <c r="B123" s="12" t="s">
        <v>111</v>
      </c>
      <c r="C123" s="12"/>
      <c r="D123" s="12"/>
      <c r="E123" s="12"/>
      <c r="F123" s="12"/>
      <c r="G123" s="12"/>
      <c r="H123" s="1"/>
      <c r="I123" s="16"/>
      <c r="J123" s="1"/>
      <c r="K123" s="16"/>
      <c r="L123" s="16"/>
      <c r="M123" s="1"/>
      <c r="N123" s="26"/>
      <c r="O123" s="1"/>
      <c r="P123" s="26"/>
      <c r="Q123" s="1"/>
      <c r="R123" s="26"/>
      <c r="S123" s="1"/>
      <c r="T123" s="26"/>
      <c r="U123" s="26"/>
      <c r="V123" s="26"/>
      <c r="W123" s="16"/>
      <c r="X123" s="16"/>
    </row>
    <row r="124" spans="1:27" s="8" customFormat="1" ht="16.5" customHeight="1" x14ac:dyDescent="0.3">
      <c r="A124" s="16"/>
      <c r="B124" s="12" t="s">
        <v>112</v>
      </c>
      <c r="C124" s="12"/>
      <c r="D124" s="12"/>
      <c r="E124" s="12"/>
      <c r="F124" s="12"/>
      <c r="G124" s="12"/>
      <c r="H124" s="1"/>
      <c r="I124" s="20"/>
      <c r="J124" s="1"/>
      <c r="K124" s="20" t="s">
        <v>18</v>
      </c>
      <c r="L124" s="20">
        <f>80000000+28000000+42000000</f>
        <v>150000000</v>
      </c>
      <c r="M124" s="1" t="s">
        <v>18</v>
      </c>
      <c r="N124" s="28">
        <v>28000000</v>
      </c>
      <c r="O124" s="1" t="s">
        <v>18</v>
      </c>
      <c r="P124" s="28">
        <v>3869848.21</v>
      </c>
      <c r="Q124" s="1" t="s">
        <v>18</v>
      </c>
      <c r="R124" s="29">
        <v>2835661.75</v>
      </c>
      <c r="S124" s="1" t="s">
        <v>18</v>
      </c>
      <c r="T124" s="35">
        <v>0</v>
      </c>
      <c r="U124" s="26"/>
      <c r="V124" s="4">
        <v>46905</v>
      </c>
      <c r="W124" s="16"/>
      <c r="X124" s="16"/>
    </row>
    <row r="125" spans="1:27" s="8" customFormat="1" ht="16.5" customHeight="1" x14ac:dyDescent="0.3">
      <c r="A125" s="16"/>
      <c r="B125" s="14"/>
      <c r="C125" s="18"/>
      <c r="D125" s="18"/>
      <c r="E125" s="18"/>
      <c r="F125" s="18"/>
      <c r="G125" s="18"/>
      <c r="H125" s="16"/>
      <c r="I125" s="16"/>
      <c r="J125" s="16"/>
      <c r="K125" s="1"/>
      <c r="T125" s="25"/>
      <c r="W125" s="16"/>
      <c r="X125" s="16"/>
    </row>
    <row r="126" spans="1:27" s="8" customFormat="1" ht="16.5" customHeight="1" x14ac:dyDescent="0.3">
      <c r="A126" s="16">
        <v>2</v>
      </c>
      <c r="B126" s="12" t="s">
        <v>113</v>
      </c>
      <c r="C126" s="12"/>
      <c r="D126" s="12"/>
      <c r="H126" s="16"/>
      <c r="I126" s="16"/>
      <c r="J126" s="16"/>
      <c r="K126" s="1"/>
      <c r="L126" s="20"/>
      <c r="M126" s="1"/>
      <c r="N126" s="28"/>
      <c r="O126" s="1"/>
      <c r="P126" s="28"/>
      <c r="Q126" s="1"/>
      <c r="R126" s="29"/>
      <c r="S126" s="1"/>
      <c r="T126" s="35"/>
      <c r="U126" s="26"/>
      <c r="V126" s="9"/>
      <c r="W126" s="16"/>
      <c r="X126" s="16"/>
    </row>
    <row r="127" spans="1:27" s="8" customFormat="1" ht="16.5" customHeight="1" x14ac:dyDescent="0.3">
      <c r="A127" s="16"/>
      <c r="B127" s="12" t="s">
        <v>114</v>
      </c>
      <c r="C127" s="12"/>
      <c r="D127" s="12"/>
      <c r="E127" s="12"/>
      <c r="F127" s="12"/>
      <c r="G127" s="12"/>
      <c r="H127" s="16"/>
      <c r="I127" s="16"/>
      <c r="J127" s="16"/>
      <c r="K127" s="1"/>
      <c r="L127" s="20"/>
      <c r="M127" s="1"/>
      <c r="N127" s="28"/>
      <c r="O127" s="1"/>
      <c r="P127" s="28"/>
      <c r="Q127" s="1"/>
      <c r="R127" s="29"/>
      <c r="S127" s="1"/>
      <c r="T127" s="35"/>
      <c r="U127" s="26"/>
      <c r="V127" s="9"/>
      <c r="W127" s="16"/>
      <c r="X127" s="16"/>
    </row>
    <row r="128" spans="1:27" s="8" customFormat="1" ht="16.5" customHeight="1" x14ac:dyDescent="0.3">
      <c r="A128" s="16"/>
      <c r="B128" s="12" t="s">
        <v>49</v>
      </c>
      <c r="C128" s="12"/>
      <c r="D128" s="12"/>
      <c r="E128" s="12"/>
      <c r="F128" s="12"/>
      <c r="G128" s="12"/>
      <c r="H128" s="16"/>
      <c r="I128" s="16"/>
      <c r="J128" s="16"/>
      <c r="K128" s="1"/>
      <c r="L128" s="20">
        <v>352000000</v>
      </c>
      <c r="M128" s="1"/>
      <c r="N128" s="28">
        <v>516150000</v>
      </c>
      <c r="O128" s="1"/>
      <c r="P128" s="28">
        <v>2731003.8</v>
      </c>
      <c r="Q128" s="1"/>
      <c r="R128" s="29">
        <v>0</v>
      </c>
      <c r="S128" s="1"/>
      <c r="T128" s="29">
        <v>0</v>
      </c>
      <c r="U128" s="26"/>
      <c r="V128" s="4">
        <v>46783</v>
      </c>
      <c r="W128" s="16"/>
      <c r="X128" s="16"/>
    </row>
    <row r="129" spans="1:27" s="8" customFormat="1" ht="16.5" customHeight="1" x14ac:dyDescent="0.3">
      <c r="A129" s="16"/>
      <c r="B129" s="18"/>
      <c r="C129" s="18"/>
      <c r="D129" s="18"/>
      <c r="E129" s="12"/>
      <c r="F129" s="12"/>
      <c r="G129" s="12"/>
      <c r="H129" s="16"/>
      <c r="I129" s="16"/>
      <c r="J129" s="16"/>
      <c r="K129" s="1"/>
      <c r="L129" s="20"/>
      <c r="M129" s="1"/>
      <c r="N129" s="28"/>
      <c r="O129" s="1"/>
      <c r="P129" s="28"/>
      <c r="Q129" s="1"/>
      <c r="R129" s="29"/>
      <c r="S129" s="1"/>
      <c r="T129" s="35"/>
      <c r="U129" s="26"/>
      <c r="V129" s="9"/>
      <c r="W129" s="16"/>
      <c r="X129" s="16"/>
    </row>
    <row r="130" spans="1:27" s="8" customFormat="1" ht="16.5" customHeight="1" x14ac:dyDescent="0.3">
      <c r="A130" s="16">
        <v>3</v>
      </c>
      <c r="B130" s="12" t="s">
        <v>121</v>
      </c>
      <c r="C130" s="12"/>
      <c r="D130" s="12"/>
      <c r="E130" s="18"/>
      <c r="F130" s="18"/>
      <c r="G130" s="18"/>
      <c r="H130" s="16"/>
      <c r="I130" s="16"/>
      <c r="J130" s="16"/>
      <c r="K130" s="1"/>
      <c r="L130" s="20"/>
      <c r="M130" s="1"/>
      <c r="N130" s="28"/>
      <c r="O130" s="1"/>
      <c r="P130" s="28"/>
      <c r="Q130" s="1"/>
      <c r="R130" s="29"/>
      <c r="S130" s="1"/>
      <c r="T130" s="35"/>
      <c r="U130" s="26"/>
      <c r="V130" s="9"/>
      <c r="W130" s="16"/>
      <c r="X130" s="16"/>
    </row>
    <row r="131" spans="1:27" s="8" customFormat="1" ht="16.5" customHeight="1" x14ac:dyDescent="0.3">
      <c r="A131" s="16"/>
      <c r="B131" s="12" t="s">
        <v>119</v>
      </c>
      <c r="C131" s="12"/>
      <c r="D131" s="12"/>
      <c r="E131" s="18"/>
      <c r="F131" s="18"/>
      <c r="G131" s="18"/>
      <c r="H131" s="16"/>
      <c r="I131" s="16"/>
      <c r="J131" s="16"/>
      <c r="K131" s="1"/>
      <c r="L131" s="20">
        <v>69000000</v>
      </c>
      <c r="M131" s="1"/>
      <c r="N131" s="28">
        <v>128750000</v>
      </c>
      <c r="P131" s="29">
        <v>0</v>
      </c>
      <c r="R131" s="29">
        <v>0</v>
      </c>
      <c r="T131" s="29">
        <v>0</v>
      </c>
      <c r="U131" s="26"/>
      <c r="V131" s="4">
        <v>46783</v>
      </c>
      <c r="W131" s="16"/>
      <c r="X131" s="16"/>
    </row>
    <row r="132" spans="1:27" s="8" customFormat="1" ht="15.75" x14ac:dyDescent="0.3">
      <c r="A132" s="16"/>
      <c r="B132" s="14"/>
      <c r="C132" s="18"/>
      <c r="D132" s="18"/>
      <c r="E132" s="18"/>
      <c r="F132" s="18"/>
      <c r="G132" s="18"/>
      <c r="H132" s="16"/>
      <c r="I132" s="16"/>
      <c r="J132" s="16"/>
      <c r="K132" s="1"/>
      <c r="L132" s="16"/>
      <c r="M132" s="1"/>
      <c r="N132" s="26"/>
      <c r="O132" s="1"/>
      <c r="P132" s="26"/>
      <c r="Q132" s="1"/>
      <c r="R132" s="29"/>
      <c r="S132" s="26"/>
      <c r="T132" s="35"/>
      <c r="U132" s="26"/>
      <c r="V132" s="26"/>
      <c r="W132" s="16"/>
      <c r="X132" s="16"/>
    </row>
    <row r="133" spans="1:27" s="8" customFormat="1" ht="15.75" x14ac:dyDescent="0.3">
      <c r="A133" s="16">
        <v>4</v>
      </c>
      <c r="B133" s="12" t="s">
        <v>115</v>
      </c>
      <c r="C133" s="12"/>
      <c r="D133" s="12"/>
      <c r="E133" s="14"/>
      <c r="F133" s="14"/>
      <c r="G133" s="14"/>
      <c r="H133" s="16"/>
      <c r="I133" s="16"/>
      <c r="J133" s="16"/>
      <c r="K133" s="1"/>
      <c r="L133" s="16"/>
      <c r="M133" s="1"/>
      <c r="N133" s="26"/>
      <c r="O133" s="1"/>
      <c r="P133" s="26"/>
      <c r="Q133" s="1"/>
      <c r="R133" s="29"/>
      <c r="S133" s="26"/>
      <c r="T133" s="35"/>
      <c r="U133" s="26"/>
      <c r="V133" s="26"/>
      <c r="W133" s="16"/>
      <c r="X133" s="16"/>
    </row>
    <row r="134" spans="1:27" s="8" customFormat="1" ht="15.75" x14ac:dyDescent="0.3">
      <c r="A134" s="16"/>
      <c r="B134" s="12" t="s">
        <v>116</v>
      </c>
      <c r="C134" s="12"/>
      <c r="D134" s="12"/>
      <c r="E134" s="14"/>
      <c r="F134" s="14"/>
      <c r="G134" s="14"/>
      <c r="H134" s="16"/>
      <c r="I134" s="16"/>
      <c r="J134" s="16"/>
      <c r="K134" s="1"/>
      <c r="L134" s="21">
        <v>129000000</v>
      </c>
      <c r="M134" s="1"/>
      <c r="N134" s="29">
        <v>95000000</v>
      </c>
      <c r="O134" s="1"/>
      <c r="P134" s="35">
        <v>2173429.08</v>
      </c>
      <c r="Q134" s="1"/>
      <c r="R134" s="29">
        <v>0</v>
      </c>
      <c r="S134" s="26"/>
      <c r="T134" s="29">
        <v>0</v>
      </c>
      <c r="U134" s="9">
        <v>44954</v>
      </c>
      <c r="V134" s="4">
        <v>46783</v>
      </c>
      <c r="W134" s="16"/>
      <c r="X134" s="16"/>
    </row>
    <row r="135" spans="1:27" s="8" customFormat="1" ht="15.75" x14ac:dyDescent="0.3">
      <c r="A135" s="16"/>
      <c r="B135" s="14"/>
      <c r="C135" s="14"/>
      <c r="D135" s="14"/>
      <c r="E135" s="14"/>
      <c r="F135" s="14"/>
      <c r="G135" s="14"/>
      <c r="H135" s="16"/>
      <c r="I135" s="16"/>
      <c r="J135" s="16"/>
      <c r="K135" s="1"/>
      <c r="T135" s="25"/>
      <c r="W135" s="16"/>
      <c r="X135" s="16"/>
    </row>
    <row r="136" spans="1:27" s="8" customFormat="1" ht="15.75" x14ac:dyDescent="0.3">
      <c r="A136" s="16">
        <v>5</v>
      </c>
      <c r="B136" s="12" t="s">
        <v>117</v>
      </c>
      <c r="C136" s="12"/>
      <c r="D136" s="12"/>
      <c r="E136" s="14"/>
      <c r="F136" s="14"/>
      <c r="G136" s="14"/>
      <c r="H136" s="37"/>
      <c r="I136" s="37"/>
      <c r="J136" s="37"/>
      <c r="K136" s="1"/>
      <c r="L136" s="16"/>
      <c r="M136" s="1"/>
      <c r="N136" s="26"/>
      <c r="O136" s="1"/>
      <c r="P136" s="26"/>
      <c r="Q136" s="1"/>
      <c r="R136" s="29"/>
      <c r="S136" s="26"/>
      <c r="T136" s="35"/>
      <c r="U136" s="26"/>
      <c r="V136" s="26"/>
      <c r="W136" s="37"/>
      <c r="X136" s="37"/>
    </row>
    <row r="137" spans="1:27" ht="15.75" x14ac:dyDescent="0.3">
      <c r="A137" s="16"/>
      <c r="B137" s="12" t="s">
        <v>118</v>
      </c>
      <c r="C137" s="12"/>
      <c r="D137" s="12"/>
      <c r="E137" s="14"/>
      <c r="F137" s="14"/>
      <c r="G137" s="14"/>
      <c r="H137" s="37"/>
      <c r="I137" s="37"/>
      <c r="J137" s="37"/>
      <c r="K137" s="1"/>
      <c r="L137" s="32">
        <v>40000000</v>
      </c>
      <c r="M137" s="1"/>
      <c r="N137" s="28">
        <v>35500000</v>
      </c>
      <c r="O137" s="1"/>
      <c r="P137" s="36">
        <v>0</v>
      </c>
      <c r="Q137" s="1"/>
      <c r="R137" s="29">
        <v>0</v>
      </c>
      <c r="S137" s="26"/>
      <c r="T137" s="29">
        <v>0</v>
      </c>
      <c r="U137" s="9">
        <v>44954</v>
      </c>
      <c r="V137" s="4">
        <v>46783</v>
      </c>
      <c r="W137" s="37"/>
      <c r="X137" s="37"/>
      <c r="Y137" s="16"/>
      <c r="Z137" s="16"/>
      <c r="AA137" s="16"/>
    </row>
    <row r="138" spans="1:27" ht="15.75" x14ac:dyDescent="0.3">
      <c r="A138" s="16"/>
      <c r="B138" s="17"/>
      <c r="C138" s="17"/>
      <c r="D138" s="17"/>
      <c r="E138" s="14"/>
      <c r="F138" s="14"/>
      <c r="G138" s="14"/>
      <c r="H138" s="37"/>
      <c r="I138" s="37"/>
      <c r="J138" s="37"/>
      <c r="K138" s="1"/>
      <c r="L138" s="24"/>
      <c r="W138" s="37"/>
      <c r="X138" s="37"/>
      <c r="Y138" s="16"/>
      <c r="Z138" s="16"/>
      <c r="AA138" s="16"/>
    </row>
    <row r="139" spans="1:27" ht="15.75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37"/>
      <c r="X139" s="37"/>
    </row>
    <row r="140" spans="1:27" ht="16.5" thickBot="1" x14ac:dyDescent="0.3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" t="s">
        <v>18</v>
      </c>
      <c r="L140" s="7">
        <f>SUM(K122:L138)</f>
        <v>740000000</v>
      </c>
      <c r="M140" s="1" t="s">
        <v>19</v>
      </c>
      <c r="N140" s="7">
        <f>SUM(M122:N138)</f>
        <v>803400000</v>
      </c>
      <c r="O140" s="1" t="s">
        <v>19</v>
      </c>
      <c r="P140" s="7">
        <f>SUM(O122:P138)</f>
        <v>8774281.0899999999</v>
      </c>
      <c r="Q140" s="1" t="s">
        <v>19</v>
      </c>
      <c r="R140" s="7">
        <f>SUM(Q122:R138)</f>
        <v>2835661.75</v>
      </c>
      <c r="S140" s="1" t="s">
        <v>19</v>
      </c>
      <c r="T140" s="7">
        <f>SUM(S122:T138)</f>
        <v>0</v>
      </c>
      <c r="U140" s="26"/>
      <c r="V140" s="26"/>
    </row>
    <row r="141" spans="1:27" ht="15.75" thickTop="1" x14ac:dyDescent="0.25"/>
    <row r="142" spans="1:27" ht="15.75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"/>
      <c r="L142" s="10"/>
      <c r="W142" s="16"/>
      <c r="X142" s="16"/>
      <c r="Y142" s="16"/>
      <c r="Z142" s="16"/>
      <c r="AA142" s="16"/>
    </row>
    <row r="143" spans="1:27" ht="15.75" customHeight="1" thickBot="1" x14ac:dyDescent="0.35">
      <c r="A143" s="16"/>
      <c r="B143" s="15" t="s">
        <v>109</v>
      </c>
      <c r="C143" s="15"/>
      <c r="D143" s="15"/>
      <c r="E143" s="15"/>
      <c r="F143" s="15"/>
      <c r="G143" s="15"/>
      <c r="H143" s="15"/>
      <c r="I143" s="15"/>
      <c r="J143" s="15"/>
      <c r="K143" s="1" t="s">
        <v>19</v>
      </c>
      <c r="L143" s="7">
        <f>SUM(L40,L111,L140)</f>
        <v>1776000000</v>
      </c>
      <c r="M143" s="1" t="s">
        <v>19</v>
      </c>
      <c r="N143" s="7">
        <f>SUM(N40,N111,N140)</f>
        <v>2076744833.6400001</v>
      </c>
      <c r="O143" s="1" t="s">
        <v>19</v>
      </c>
      <c r="P143" s="7">
        <f>SUM(P40,P111,P140)</f>
        <v>94023878.860000014</v>
      </c>
      <c r="Q143" s="1" t="s">
        <v>19</v>
      </c>
      <c r="R143" s="7">
        <f>SUM(R40,R111,R140)</f>
        <v>932715275.86500001</v>
      </c>
      <c r="S143" s="1" t="s">
        <v>19</v>
      </c>
      <c r="T143" s="7">
        <f>SUM(T40,T111,T140)</f>
        <v>624018803.51000011</v>
      </c>
      <c r="U143" s="26"/>
      <c r="V143" s="26"/>
      <c r="W143" s="16"/>
      <c r="X143" s="16"/>
      <c r="Y143" s="16"/>
      <c r="Z143" s="16"/>
      <c r="AA143" s="16"/>
    </row>
    <row r="144" spans="1:27" ht="16.5" thickTop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"/>
      <c r="L144" s="11"/>
      <c r="M144" s="1"/>
      <c r="N144" s="11"/>
      <c r="O144" s="1"/>
      <c r="P144" s="11"/>
      <c r="Q144" s="1"/>
      <c r="R144" s="11"/>
      <c r="S144" s="1"/>
      <c r="T144" s="11"/>
      <c r="U144" s="26"/>
      <c r="V144" s="26"/>
      <c r="W144" s="16"/>
      <c r="X144" s="16"/>
      <c r="Y144" s="16"/>
      <c r="Z144" s="16"/>
      <c r="AA144" s="16"/>
    </row>
    <row r="145" spans="1:27" ht="15.75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1"/>
      <c r="L145" s="11"/>
      <c r="M145" s="1"/>
      <c r="N145" s="11"/>
      <c r="O145" s="1"/>
      <c r="P145" s="11"/>
      <c r="Q145" s="1"/>
      <c r="R145" s="11"/>
      <c r="S145" s="1"/>
      <c r="T145" s="11"/>
      <c r="U145" s="31"/>
      <c r="V145" s="31"/>
      <c r="W145" s="31"/>
      <c r="X145" s="31"/>
      <c r="Y145" s="31"/>
      <c r="Z145" s="31"/>
      <c r="AA145" s="31"/>
    </row>
    <row r="146" spans="1:27" ht="15.75" x14ac:dyDescent="0.3">
      <c r="B146" s="45"/>
      <c r="C146" s="16"/>
      <c r="D146" s="45">
        <v>-1</v>
      </c>
      <c r="E146" s="12" t="s">
        <v>102</v>
      </c>
      <c r="F146" s="12"/>
      <c r="G146" s="12"/>
      <c r="H146" s="12"/>
    </row>
    <row r="147" spans="1:27" ht="15.75" x14ac:dyDescent="0.3">
      <c r="B147" s="45"/>
      <c r="C147" s="16"/>
      <c r="D147" s="45"/>
      <c r="E147" s="37"/>
      <c r="F147" s="37"/>
      <c r="G147" s="37"/>
      <c r="H147" s="37"/>
    </row>
    <row r="148" spans="1:27" ht="15.75" x14ac:dyDescent="0.3">
      <c r="B148" s="45"/>
      <c r="C148" s="16"/>
      <c r="D148" s="45">
        <v>-2</v>
      </c>
      <c r="E148" s="12" t="s">
        <v>103</v>
      </c>
      <c r="F148" s="12"/>
      <c r="G148" s="12"/>
      <c r="H148" s="12"/>
    </row>
    <row r="149" spans="1:27" ht="15.75" x14ac:dyDescent="0.3">
      <c r="B149" s="45"/>
      <c r="C149" s="16"/>
      <c r="D149" s="45"/>
      <c r="E149" s="37"/>
      <c r="F149" s="37"/>
      <c r="G149" s="37"/>
      <c r="H149" s="37"/>
    </row>
    <row r="150" spans="1:27" ht="15.75" x14ac:dyDescent="0.3">
      <c r="A150" s="46"/>
      <c r="B150" s="45"/>
      <c r="C150" s="16"/>
      <c r="D150" s="45">
        <v>-3</v>
      </c>
      <c r="E150" s="12" t="s">
        <v>120</v>
      </c>
      <c r="F150" s="12"/>
      <c r="G150" s="12"/>
      <c r="H150" s="12"/>
    </row>
    <row r="151" spans="1:27" ht="15.75" x14ac:dyDescent="0.3">
      <c r="A151" s="12"/>
      <c r="B151" s="12"/>
      <c r="C151" s="16"/>
      <c r="D151" s="16"/>
      <c r="E151" s="12" t="s">
        <v>104</v>
      </c>
      <c r="F151" s="12"/>
      <c r="G151" s="12"/>
      <c r="H151" s="12"/>
    </row>
  </sheetData>
  <mergeCells count="826">
    <mergeCell ref="S3:T3"/>
    <mergeCell ref="U3:V3"/>
    <mergeCell ref="W3:X3"/>
    <mergeCell ref="A4:B4"/>
    <mergeCell ref="E4:H4"/>
    <mergeCell ref="I4:J4"/>
    <mergeCell ref="A3:B3"/>
    <mergeCell ref="E3:H3"/>
    <mergeCell ref="I3:J3"/>
    <mergeCell ref="K3:L3"/>
    <mergeCell ref="M3:N3"/>
    <mergeCell ref="O3:P3"/>
    <mergeCell ref="W28:X28"/>
    <mergeCell ref="S1:T1"/>
    <mergeCell ref="W1:X1"/>
    <mergeCell ref="A2:B2"/>
    <mergeCell ref="E2:H2"/>
    <mergeCell ref="I2:J2"/>
    <mergeCell ref="K2:L2"/>
    <mergeCell ref="M2:N2"/>
    <mergeCell ref="S2:T2"/>
    <mergeCell ref="U2:V2"/>
    <mergeCell ref="W2:X2"/>
    <mergeCell ref="A1:B1"/>
    <mergeCell ref="E1:H1"/>
    <mergeCell ref="J1:L1"/>
    <mergeCell ref="M1:N1"/>
    <mergeCell ref="O1:P1"/>
    <mergeCell ref="Q1:R1"/>
    <mergeCell ref="Q3:R3"/>
    <mergeCell ref="Q4:R4"/>
    <mergeCell ref="S4:T4"/>
    <mergeCell ref="U4:V4"/>
    <mergeCell ref="W4:X4"/>
    <mergeCell ref="A5:B5"/>
    <mergeCell ref="E5:H5"/>
    <mergeCell ref="I5:J5"/>
    <mergeCell ref="K5:L5"/>
    <mergeCell ref="M5:N5"/>
    <mergeCell ref="O5:P5"/>
    <mergeCell ref="Q5:R5"/>
    <mergeCell ref="S5:T5"/>
    <mergeCell ref="U5:V5"/>
    <mergeCell ref="W5:X5"/>
    <mergeCell ref="K4:L4"/>
    <mergeCell ref="M4:N4"/>
    <mergeCell ref="O4:P4"/>
    <mergeCell ref="W8:X8"/>
    <mergeCell ref="A9:B9"/>
    <mergeCell ref="E9:H9"/>
    <mergeCell ref="I9:J9"/>
    <mergeCell ref="W9:X9"/>
    <mergeCell ref="Q6:R6"/>
    <mergeCell ref="S6:T6"/>
    <mergeCell ref="U6:V6"/>
    <mergeCell ref="W6:X6"/>
    <mergeCell ref="A7:B7"/>
    <mergeCell ref="E7:H7"/>
    <mergeCell ref="I7:J7"/>
    <mergeCell ref="K7:L7"/>
    <mergeCell ref="M7:N7"/>
    <mergeCell ref="W7:X7"/>
    <mergeCell ref="A6:B6"/>
    <mergeCell ref="E6:H6"/>
    <mergeCell ref="I6:J6"/>
    <mergeCell ref="K6:L6"/>
    <mergeCell ref="M6:N6"/>
    <mergeCell ref="O6:P6"/>
    <mergeCell ref="A8:B8"/>
    <mergeCell ref="E8:H8"/>
    <mergeCell ref="I8:J8"/>
    <mergeCell ref="A10:B10"/>
    <mergeCell ref="E10:H10"/>
    <mergeCell ref="I10:J10"/>
    <mergeCell ref="W10:X10"/>
    <mergeCell ref="A11:B11"/>
    <mergeCell ref="E11:H11"/>
    <mergeCell ref="I11:J11"/>
    <mergeCell ref="K11:L11"/>
    <mergeCell ref="M11:N11"/>
    <mergeCell ref="O11:P11"/>
    <mergeCell ref="Q11:R11"/>
    <mergeCell ref="S11:T11"/>
    <mergeCell ref="U11:V11"/>
    <mergeCell ref="W11:X11"/>
    <mergeCell ref="E12:H12"/>
    <mergeCell ref="I12:J12"/>
    <mergeCell ref="K12:L12"/>
    <mergeCell ref="M12:N12"/>
    <mergeCell ref="O12:P12"/>
    <mergeCell ref="Q12:R12"/>
    <mergeCell ref="S12:T12"/>
    <mergeCell ref="U12:V12"/>
    <mergeCell ref="W12:X12"/>
    <mergeCell ref="W13:X13"/>
    <mergeCell ref="A14:B14"/>
    <mergeCell ref="E14:H14"/>
    <mergeCell ref="I14:J14"/>
    <mergeCell ref="K14:L14"/>
    <mergeCell ref="M14:N14"/>
    <mergeCell ref="O14:P14"/>
    <mergeCell ref="Q14:R14"/>
    <mergeCell ref="B17:G17"/>
    <mergeCell ref="H17:J17"/>
    <mergeCell ref="A13:B13"/>
    <mergeCell ref="E13:H13"/>
    <mergeCell ref="I13:J13"/>
    <mergeCell ref="K13:L13"/>
    <mergeCell ref="M13:N13"/>
    <mergeCell ref="O13:P13"/>
    <mergeCell ref="Q13:R13"/>
    <mergeCell ref="S13:T13"/>
    <mergeCell ref="U13:V13"/>
    <mergeCell ref="B18:G18"/>
    <mergeCell ref="H18:J18"/>
    <mergeCell ref="O18:P18"/>
    <mergeCell ref="W18:X18"/>
    <mergeCell ref="S14:T14"/>
    <mergeCell ref="U14:V14"/>
    <mergeCell ref="W14:X14"/>
    <mergeCell ref="B15:G15"/>
    <mergeCell ref="H15:J15"/>
    <mergeCell ref="B16:G16"/>
    <mergeCell ref="H16:J16"/>
    <mergeCell ref="W16:X16"/>
    <mergeCell ref="W15:X15"/>
    <mergeCell ref="B21:G21"/>
    <mergeCell ref="H21:J21"/>
    <mergeCell ref="O21:P21"/>
    <mergeCell ref="B22:G22"/>
    <mergeCell ref="H22:J22"/>
    <mergeCell ref="O22:P22"/>
    <mergeCell ref="W22:X22"/>
    <mergeCell ref="B19:G19"/>
    <mergeCell ref="H19:J19"/>
    <mergeCell ref="O19:P19"/>
    <mergeCell ref="W19:X19"/>
    <mergeCell ref="B20:G20"/>
    <mergeCell ref="H20:J20"/>
    <mergeCell ref="O20:P20"/>
    <mergeCell ref="W20:X20"/>
    <mergeCell ref="W26:X26"/>
    <mergeCell ref="B27:G27"/>
    <mergeCell ref="H27:J27"/>
    <mergeCell ref="S23:T23"/>
    <mergeCell ref="U23:V23"/>
    <mergeCell ref="W23:X23"/>
    <mergeCell ref="B24:G24"/>
    <mergeCell ref="H24:J24"/>
    <mergeCell ref="B25:G25"/>
    <mergeCell ref="H25:J25"/>
    <mergeCell ref="O25:P25"/>
    <mergeCell ref="W25:X25"/>
    <mergeCell ref="B23:G23"/>
    <mergeCell ref="H23:J23"/>
    <mergeCell ref="K23:L23"/>
    <mergeCell ref="M23:N23"/>
    <mergeCell ref="O23:P23"/>
    <mergeCell ref="Q23:R23"/>
    <mergeCell ref="B28:G28"/>
    <mergeCell ref="H28:J28"/>
    <mergeCell ref="O28:P28"/>
    <mergeCell ref="B29:G29"/>
    <mergeCell ref="H29:J29"/>
    <mergeCell ref="O29:P29"/>
    <mergeCell ref="B26:G26"/>
    <mergeCell ref="H26:J26"/>
    <mergeCell ref="O26:P26"/>
    <mergeCell ref="B32:G32"/>
    <mergeCell ref="H32:J32"/>
    <mergeCell ref="O32:P32"/>
    <mergeCell ref="W32:X32"/>
    <mergeCell ref="B33:G33"/>
    <mergeCell ref="H33:J33"/>
    <mergeCell ref="O33:P33"/>
    <mergeCell ref="W33:X33"/>
    <mergeCell ref="W29:X29"/>
    <mergeCell ref="B30:G30"/>
    <mergeCell ref="H30:J30"/>
    <mergeCell ref="O30:P30"/>
    <mergeCell ref="W30:X30"/>
    <mergeCell ref="B31:G31"/>
    <mergeCell ref="H31:J31"/>
    <mergeCell ref="O31:P31"/>
    <mergeCell ref="W31:X31"/>
    <mergeCell ref="B34:G34"/>
    <mergeCell ref="H34:J34"/>
    <mergeCell ref="O34:P34"/>
    <mergeCell ref="W34:X34"/>
    <mergeCell ref="B35:G35"/>
    <mergeCell ref="H35:J35"/>
    <mergeCell ref="K35:L35"/>
    <mergeCell ref="M35:N35"/>
    <mergeCell ref="O35:P35"/>
    <mergeCell ref="Q35:R35"/>
    <mergeCell ref="S35:T35"/>
    <mergeCell ref="U35:V35"/>
    <mergeCell ref="W35:X35"/>
    <mergeCell ref="B36:G36"/>
    <mergeCell ref="H36:J36"/>
    <mergeCell ref="K36:L36"/>
    <mergeCell ref="M36:N36"/>
    <mergeCell ref="O36:P36"/>
    <mergeCell ref="Q36:R36"/>
    <mergeCell ref="S36:T36"/>
    <mergeCell ref="U36:V36"/>
    <mergeCell ref="W36:X36"/>
    <mergeCell ref="B37:G37"/>
    <mergeCell ref="H37:J37"/>
    <mergeCell ref="A38:B38"/>
    <mergeCell ref="E38:H38"/>
    <mergeCell ref="I38:J38"/>
    <mergeCell ref="K38:L38"/>
    <mergeCell ref="M38:N38"/>
    <mergeCell ref="O38:P38"/>
    <mergeCell ref="Q38:R38"/>
    <mergeCell ref="A41:B41"/>
    <mergeCell ref="E41:H41"/>
    <mergeCell ref="I41:J41"/>
    <mergeCell ref="K41:L41"/>
    <mergeCell ref="M41:N41"/>
    <mergeCell ref="O41:P41"/>
    <mergeCell ref="S38:T38"/>
    <mergeCell ref="U38:V38"/>
    <mergeCell ref="W38:X38"/>
    <mergeCell ref="A40:B40"/>
    <mergeCell ref="E40:H40"/>
    <mergeCell ref="I40:J40"/>
    <mergeCell ref="U40:V40"/>
    <mergeCell ref="W40:X40"/>
    <mergeCell ref="Q41:R41"/>
    <mergeCell ref="S41:T41"/>
    <mergeCell ref="U41:V41"/>
    <mergeCell ref="W41:X41"/>
    <mergeCell ref="A44:B44"/>
    <mergeCell ref="E44:H44"/>
    <mergeCell ref="I44:J44"/>
    <mergeCell ref="W44:X44"/>
    <mergeCell ref="A45:B45"/>
    <mergeCell ref="E45:H45"/>
    <mergeCell ref="I45:J45"/>
    <mergeCell ref="W45:X45"/>
    <mergeCell ref="Q42:R42"/>
    <mergeCell ref="S42:T42"/>
    <mergeCell ref="U42:V42"/>
    <mergeCell ref="W42:X42"/>
    <mergeCell ref="A43:B43"/>
    <mergeCell ref="E43:H43"/>
    <mergeCell ref="I43:J43"/>
    <mergeCell ref="K43:L43"/>
    <mergeCell ref="M43:N43"/>
    <mergeCell ref="W43:X43"/>
    <mergeCell ref="A42:B42"/>
    <mergeCell ref="E42:H42"/>
    <mergeCell ref="I42:J42"/>
    <mergeCell ref="K42:L42"/>
    <mergeCell ref="M42:N42"/>
    <mergeCell ref="O42:P42"/>
    <mergeCell ref="A46:B46"/>
    <mergeCell ref="E46:H46"/>
    <mergeCell ref="I46:J46"/>
    <mergeCell ref="W46:X46"/>
    <mergeCell ref="A47:B47"/>
    <mergeCell ref="E47:H47"/>
    <mergeCell ref="I47:J47"/>
    <mergeCell ref="K47:L47"/>
    <mergeCell ref="M47:N47"/>
    <mergeCell ref="O47:P47"/>
    <mergeCell ref="Q47:R47"/>
    <mergeCell ref="S47:T47"/>
    <mergeCell ref="U47:V47"/>
    <mergeCell ref="W47:X47"/>
    <mergeCell ref="E48:H48"/>
    <mergeCell ref="I48:J48"/>
    <mergeCell ref="K48:L48"/>
    <mergeCell ref="M48:N48"/>
    <mergeCell ref="O48:P48"/>
    <mergeCell ref="Q48:R48"/>
    <mergeCell ref="S48:T48"/>
    <mergeCell ref="U48:V48"/>
    <mergeCell ref="W48:X48"/>
    <mergeCell ref="W50:X50"/>
    <mergeCell ref="B51:G51"/>
    <mergeCell ref="H51:J51"/>
    <mergeCell ref="U51:V51"/>
    <mergeCell ref="W51:X51"/>
    <mergeCell ref="S49:T49"/>
    <mergeCell ref="U49:V49"/>
    <mergeCell ref="W49:X49"/>
    <mergeCell ref="A50:B50"/>
    <mergeCell ref="E50:H50"/>
    <mergeCell ref="I50:J50"/>
    <mergeCell ref="K50:L50"/>
    <mergeCell ref="M50:N50"/>
    <mergeCell ref="O50:P50"/>
    <mergeCell ref="Q50:R50"/>
    <mergeCell ref="A49:B49"/>
    <mergeCell ref="E49:H49"/>
    <mergeCell ref="I49:J49"/>
    <mergeCell ref="K49:L49"/>
    <mergeCell ref="M49:N49"/>
    <mergeCell ref="O49:P49"/>
    <mergeCell ref="Q49:R49"/>
    <mergeCell ref="S50:T50"/>
    <mergeCell ref="U50:V50"/>
    <mergeCell ref="B54:G54"/>
    <mergeCell ref="H54:J54"/>
    <mergeCell ref="U54:V54"/>
    <mergeCell ref="W54:X54"/>
    <mergeCell ref="B55:G55"/>
    <mergeCell ref="H55:J55"/>
    <mergeCell ref="U55:V55"/>
    <mergeCell ref="W55:X55"/>
    <mergeCell ref="B52:G52"/>
    <mergeCell ref="H52:J52"/>
    <mergeCell ref="U52:V52"/>
    <mergeCell ref="W52:X52"/>
    <mergeCell ref="B53:G53"/>
    <mergeCell ref="H53:J53"/>
    <mergeCell ref="U53:V53"/>
    <mergeCell ref="W53:X53"/>
    <mergeCell ref="W57:X57"/>
    <mergeCell ref="B58:G58"/>
    <mergeCell ref="H58:J58"/>
    <mergeCell ref="S58:T58"/>
    <mergeCell ref="U58:V58"/>
    <mergeCell ref="W58:X58"/>
    <mergeCell ref="B56:G56"/>
    <mergeCell ref="H56:J56"/>
    <mergeCell ref="B57:G57"/>
    <mergeCell ref="H57:J57"/>
    <mergeCell ref="S57:T57"/>
    <mergeCell ref="U57:V57"/>
    <mergeCell ref="B59:G59"/>
    <mergeCell ref="H59:J59"/>
    <mergeCell ref="S59:T59"/>
    <mergeCell ref="U59:V59"/>
    <mergeCell ref="W59:X59"/>
    <mergeCell ref="B60:G60"/>
    <mergeCell ref="H60:J60"/>
    <mergeCell ref="S60:T60"/>
    <mergeCell ref="U60:V60"/>
    <mergeCell ref="W60:X60"/>
    <mergeCell ref="B61:G61"/>
    <mergeCell ref="H61:J61"/>
    <mergeCell ref="S61:T61"/>
    <mergeCell ref="U61:V61"/>
    <mergeCell ref="W61:X61"/>
    <mergeCell ref="B62:G62"/>
    <mergeCell ref="H62:J62"/>
    <mergeCell ref="S62:T62"/>
    <mergeCell ref="U62:V62"/>
    <mergeCell ref="W62:X62"/>
    <mergeCell ref="B63:G63"/>
    <mergeCell ref="H63:J63"/>
    <mergeCell ref="S63:T63"/>
    <mergeCell ref="U63:V63"/>
    <mergeCell ref="W63:X63"/>
    <mergeCell ref="B64:G64"/>
    <mergeCell ref="H64:J64"/>
    <mergeCell ref="S64:T64"/>
    <mergeCell ref="U64:V64"/>
    <mergeCell ref="W64:X64"/>
    <mergeCell ref="B67:G67"/>
    <mergeCell ref="H67:J67"/>
    <mergeCell ref="S67:T67"/>
    <mergeCell ref="U67:V67"/>
    <mergeCell ref="W67:X67"/>
    <mergeCell ref="B68:G68"/>
    <mergeCell ref="H68:J68"/>
    <mergeCell ref="W68:X68"/>
    <mergeCell ref="B65:G65"/>
    <mergeCell ref="H65:J65"/>
    <mergeCell ref="S65:T65"/>
    <mergeCell ref="U65:V65"/>
    <mergeCell ref="W65:X65"/>
    <mergeCell ref="B66:G66"/>
    <mergeCell ref="H66:J66"/>
    <mergeCell ref="S66:T66"/>
    <mergeCell ref="U66:V66"/>
    <mergeCell ref="W66:X66"/>
    <mergeCell ref="S69:T69"/>
    <mergeCell ref="U69:V69"/>
    <mergeCell ref="W69:X69"/>
    <mergeCell ref="B70:G70"/>
    <mergeCell ref="H70:J70"/>
    <mergeCell ref="K70:L70"/>
    <mergeCell ref="M70:N70"/>
    <mergeCell ref="O70:P70"/>
    <mergeCell ref="Q70:R70"/>
    <mergeCell ref="S70:T70"/>
    <mergeCell ref="B69:G69"/>
    <mergeCell ref="H69:J69"/>
    <mergeCell ref="K69:L69"/>
    <mergeCell ref="M69:N69"/>
    <mergeCell ref="O69:P69"/>
    <mergeCell ref="Q69:R69"/>
    <mergeCell ref="U70:V70"/>
    <mergeCell ref="W70:X70"/>
    <mergeCell ref="B71:G71"/>
    <mergeCell ref="H71:J71"/>
    <mergeCell ref="K71:L71"/>
    <mergeCell ref="M71:N71"/>
    <mergeCell ref="O71:P71"/>
    <mergeCell ref="Q71:R71"/>
    <mergeCell ref="S71:T71"/>
    <mergeCell ref="U71:V71"/>
    <mergeCell ref="W71:X71"/>
    <mergeCell ref="B72:G72"/>
    <mergeCell ref="H72:J72"/>
    <mergeCell ref="K72:L72"/>
    <mergeCell ref="M72:N72"/>
    <mergeCell ref="O72:P72"/>
    <mergeCell ref="Q72:R72"/>
    <mergeCell ref="S72:T72"/>
    <mergeCell ref="U72:V72"/>
    <mergeCell ref="W72:X72"/>
    <mergeCell ref="S73:T73"/>
    <mergeCell ref="U73:V73"/>
    <mergeCell ref="W73:X73"/>
    <mergeCell ref="B74:G74"/>
    <mergeCell ref="H74:J74"/>
    <mergeCell ref="K74:L74"/>
    <mergeCell ref="M74:N74"/>
    <mergeCell ref="O74:P74"/>
    <mergeCell ref="Q74:R74"/>
    <mergeCell ref="S74:T74"/>
    <mergeCell ref="B73:G73"/>
    <mergeCell ref="H73:J73"/>
    <mergeCell ref="K73:L73"/>
    <mergeCell ref="M73:N73"/>
    <mergeCell ref="O73:P73"/>
    <mergeCell ref="Q73:R73"/>
    <mergeCell ref="U74:V74"/>
    <mergeCell ref="W74:X74"/>
    <mergeCell ref="B75:G75"/>
    <mergeCell ref="H75:J75"/>
    <mergeCell ref="K75:L75"/>
    <mergeCell ref="M75:N75"/>
    <mergeCell ref="O75:P75"/>
    <mergeCell ref="Q75:R75"/>
    <mergeCell ref="S75:T75"/>
    <mergeCell ref="U75:V75"/>
    <mergeCell ref="W75:X75"/>
    <mergeCell ref="B76:G76"/>
    <mergeCell ref="H76:J76"/>
    <mergeCell ref="K76:L76"/>
    <mergeCell ref="M76:N76"/>
    <mergeCell ref="O76:P76"/>
    <mergeCell ref="Q76:R76"/>
    <mergeCell ref="S76:T76"/>
    <mergeCell ref="U76:V76"/>
    <mergeCell ref="W76:X76"/>
    <mergeCell ref="S77:T77"/>
    <mergeCell ref="U77:V77"/>
    <mergeCell ref="W77:X77"/>
    <mergeCell ref="B78:G78"/>
    <mergeCell ref="H78:J78"/>
    <mergeCell ref="K78:L78"/>
    <mergeCell ref="M78:N78"/>
    <mergeCell ref="O78:P78"/>
    <mergeCell ref="Q78:R78"/>
    <mergeCell ref="S78:T78"/>
    <mergeCell ref="B77:G77"/>
    <mergeCell ref="H77:J77"/>
    <mergeCell ref="K77:L77"/>
    <mergeCell ref="M77:N77"/>
    <mergeCell ref="O77:P77"/>
    <mergeCell ref="Q77:R77"/>
    <mergeCell ref="U78:V78"/>
    <mergeCell ref="W78:X78"/>
    <mergeCell ref="B79:G79"/>
    <mergeCell ref="H79:J79"/>
    <mergeCell ref="K79:L79"/>
    <mergeCell ref="M79:N79"/>
    <mergeCell ref="O79:P79"/>
    <mergeCell ref="Q79:R79"/>
    <mergeCell ref="S79:T79"/>
    <mergeCell ref="U79:V79"/>
    <mergeCell ref="W79:X79"/>
    <mergeCell ref="B80:G80"/>
    <mergeCell ref="H80:J80"/>
    <mergeCell ref="K80:L80"/>
    <mergeCell ref="M80:N80"/>
    <mergeCell ref="O80:P80"/>
    <mergeCell ref="Q80:R80"/>
    <mergeCell ref="S80:T80"/>
    <mergeCell ref="U80:V80"/>
    <mergeCell ref="W80:X80"/>
    <mergeCell ref="S81:T81"/>
    <mergeCell ref="U81:V81"/>
    <mergeCell ref="W81:X81"/>
    <mergeCell ref="B82:G82"/>
    <mergeCell ref="H82:J82"/>
    <mergeCell ref="K82:L82"/>
    <mergeCell ref="M82:N82"/>
    <mergeCell ref="O82:P82"/>
    <mergeCell ref="Q82:R82"/>
    <mergeCell ref="S82:T82"/>
    <mergeCell ref="B81:G81"/>
    <mergeCell ref="H81:J81"/>
    <mergeCell ref="K81:L81"/>
    <mergeCell ref="M81:N81"/>
    <mergeCell ref="O81:P81"/>
    <mergeCell ref="Q81:R81"/>
    <mergeCell ref="U82:V82"/>
    <mergeCell ref="W82:X82"/>
    <mergeCell ref="B83:G83"/>
    <mergeCell ref="H83:J83"/>
    <mergeCell ref="K83:L83"/>
    <mergeCell ref="M83:N83"/>
    <mergeCell ref="O83:P83"/>
    <mergeCell ref="Q83:R83"/>
    <mergeCell ref="S83:T83"/>
    <mergeCell ref="U83:V83"/>
    <mergeCell ref="W83:X83"/>
    <mergeCell ref="B84:G84"/>
    <mergeCell ref="H84:J84"/>
    <mergeCell ref="K84:L84"/>
    <mergeCell ref="M84:N84"/>
    <mergeCell ref="O84:P84"/>
    <mergeCell ref="Q84:R84"/>
    <mergeCell ref="S84:T84"/>
    <mergeCell ref="U84:V84"/>
    <mergeCell ref="W84:X84"/>
    <mergeCell ref="B85:G85"/>
    <mergeCell ref="H85:J85"/>
    <mergeCell ref="W85:X85"/>
    <mergeCell ref="B86:G86"/>
    <mergeCell ref="H86:J86"/>
    <mergeCell ref="K86:L86"/>
    <mergeCell ref="M86:N86"/>
    <mergeCell ref="O86:P86"/>
    <mergeCell ref="Q86:R86"/>
    <mergeCell ref="S86:T86"/>
    <mergeCell ref="U86:V86"/>
    <mergeCell ref="W86:X86"/>
    <mergeCell ref="B87:G87"/>
    <mergeCell ref="H87:J87"/>
    <mergeCell ref="K87:L87"/>
    <mergeCell ref="M87:N87"/>
    <mergeCell ref="O87:P87"/>
    <mergeCell ref="Q87:R87"/>
    <mergeCell ref="S87:T87"/>
    <mergeCell ref="U87:V87"/>
    <mergeCell ref="W87:X87"/>
    <mergeCell ref="B88:G88"/>
    <mergeCell ref="H88:J88"/>
    <mergeCell ref="K88:L88"/>
    <mergeCell ref="M88:N88"/>
    <mergeCell ref="O88:P88"/>
    <mergeCell ref="Q88:R88"/>
    <mergeCell ref="S88:T88"/>
    <mergeCell ref="U88:V88"/>
    <mergeCell ref="W88:X88"/>
    <mergeCell ref="S89:T89"/>
    <mergeCell ref="U89:V89"/>
    <mergeCell ref="W89:X89"/>
    <mergeCell ref="B90:G90"/>
    <mergeCell ref="H90:J90"/>
    <mergeCell ref="K90:L90"/>
    <mergeCell ref="M90:N90"/>
    <mergeCell ref="O90:P90"/>
    <mergeCell ref="Q90:R90"/>
    <mergeCell ref="S90:T90"/>
    <mergeCell ref="B89:G89"/>
    <mergeCell ref="H89:J89"/>
    <mergeCell ref="K89:L89"/>
    <mergeCell ref="M89:N89"/>
    <mergeCell ref="O89:P89"/>
    <mergeCell ref="Q89:R89"/>
    <mergeCell ref="U90:V90"/>
    <mergeCell ref="W90:X90"/>
    <mergeCell ref="B91:G91"/>
    <mergeCell ref="H91:J91"/>
    <mergeCell ref="K91:L91"/>
    <mergeCell ref="M91:N91"/>
    <mergeCell ref="O91:P91"/>
    <mergeCell ref="Q91:R91"/>
    <mergeCell ref="S91:T91"/>
    <mergeCell ref="U91:V91"/>
    <mergeCell ref="W91:X91"/>
    <mergeCell ref="B92:G92"/>
    <mergeCell ref="H92:J92"/>
    <mergeCell ref="K92:L92"/>
    <mergeCell ref="M92:N92"/>
    <mergeCell ref="O92:P92"/>
    <mergeCell ref="Q92:R92"/>
    <mergeCell ref="S92:T92"/>
    <mergeCell ref="U92:V92"/>
    <mergeCell ref="W92:X92"/>
    <mergeCell ref="Q95:R95"/>
    <mergeCell ref="S95:T95"/>
    <mergeCell ref="U95:V95"/>
    <mergeCell ref="B97:G97"/>
    <mergeCell ref="H97:J97"/>
    <mergeCell ref="S93:T93"/>
    <mergeCell ref="U93:V93"/>
    <mergeCell ref="W93:X93"/>
    <mergeCell ref="B94:G94"/>
    <mergeCell ref="H94:J94"/>
    <mergeCell ref="K94:L94"/>
    <mergeCell ref="M94:N94"/>
    <mergeCell ref="O94:P94"/>
    <mergeCell ref="Q94:R94"/>
    <mergeCell ref="S94:T94"/>
    <mergeCell ref="B93:G93"/>
    <mergeCell ref="H93:J93"/>
    <mergeCell ref="K93:L93"/>
    <mergeCell ref="M93:N93"/>
    <mergeCell ref="O93:P93"/>
    <mergeCell ref="Q93:R93"/>
    <mergeCell ref="U94:V94"/>
    <mergeCell ref="W94:X94"/>
    <mergeCell ref="B98:G98"/>
    <mergeCell ref="H98:J98"/>
    <mergeCell ref="K98:L98"/>
    <mergeCell ref="M98:N98"/>
    <mergeCell ref="W95:X95"/>
    <mergeCell ref="B96:G96"/>
    <mergeCell ref="H96:J96"/>
    <mergeCell ref="K96:L96"/>
    <mergeCell ref="M96:N96"/>
    <mergeCell ref="O96:P96"/>
    <mergeCell ref="Q96:R96"/>
    <mergeCell ref="S96:T96"/>
    <mergeCell ref="U96:V96"/>
    <mergeCell ref="W96:X96"/>
    <mergeCell ref="O98:P98"/>
    <mergeCell ref="Q98:R98"/>
    <mergeCell ref="S98:T98"/>
    <mergeCell ref="U98:V98"/>
    <mergeCell ref="W98:X98"/>
    <mergeCell ref="B95:G95"/>
    <mergeCell ref="H95:J95"/>
    <mergeCell ref="K95:L95"/>
    <mergeCell ref="M95:N95"/>
    <mergeCell ref="O95:P95"/>
    <mergeCell ref="B99:G99"/>
    <mergeCell ref="H99:J99"/>
    <mergeCell ref="K99:L99"/>
    <mergeCell ref="M99:N99"/>
    <mergeCell ref="O99:P99"/>
    <mergeCell ref="Q99:R99"/>
    <mergeCell ref="S99:T99"/>
    <mergeCell ref="U99:V99"/>
    <mergeCell ref="W99:X99"/>
    <mergeCell ref="B100:G100"/>
    <mergeCell ref="H100:J100"/>
    <mergeCell ref="K100:L100"/>
    <mergeCell ref="M100:N100"/>
    <mergeCell ref="O100:P100"/>
    <mergeCell ref="Q100:R100"/>
    <mergeCell ref="S100:T100"/>
    <mergeCell ref="U100:V100"/>
    <mergeCell ref="W100:X100"/>
    <mergeCell ref="B101:G101"/>
    <mergeCell ref="H101:J101"/>
    <mergeCell ref="K101:L101"/>
    <mergeCell ref="M101:N101"/>
    <mergeCell ref="O101:P101"/>
    <mergeCell ref="Q101:R101"/>
    <mergeCell ref="S101:T101"/>
    <mergeCell ref="U101:V101"/>
    <mergeCell ref="W101:X101"/>
    <mergeCell ref="B102:G102"/>
    <mergeCell ref="H102:J102"/>
    <mergeCell ref="K102:L102"/>
    <mergeCell ref="M102:N102"/>
    <mergeCell ref="O102:P102"/>
    <mergeCell ref="Q102:R102"/>
    <mergeCell ref="S102:T102"/>
    <mergeCell ref="U102:V102"/>
    <mergeCell ref="W102:X102"/>
    <mergeCell ref="B103:G103"/>
    <mergeCell ref="H103:J103"/>
    <mergeCell ref="K103:L103"/>
    <mergeCell ref="M103:N103"/>
    <mergeCell ref="O103:P103"/>
    <mergeCell ref="Q103:R103"/>
    <mergeCell ref="S103:T103"/>
    <mergeCell ref="U103:V103"/>
    <mergeCell ref="W103:X103"/>
    <mergeCell ref="S104:T104"/>
    <mergeCell ref="U104:V104"/>
    <mergeCell ref="W104:X104"/>
    <mergeCell ref="B105:G105"/>
    <mergeCell ref="H105:J105"/>
    <mergeCell ref="B106:G106"/>
    <mergeCell ref="H106:J106"/>
    <mergeCell ref="K106:L106"/>
    <mergeCell ref="M106:N106"/>
    <mergeCell ref="O106:P106"/>
    <mergeCell ref="B104:G104"/>
    <mergeCell ref="H104:J104"/>
    <mergeCell ref="K104:L104"/>
    <mergeCell ref="M104:N104"/>
    <mergeCell ref="O104:P104"/>
    <mergeCell ref="Q104:R104"/>
    <mergeCell ref="Q106:R106"/>
    <mergeCell ref="S106:T106"/>
    <mergeCell ref="U106:V106"/>
    <mergeCell ref="W106:X106"/>
    <mergeCell ref="B107:G107"/>
    <mergeCell ref="H107:J107"/>
    <mergeCell ref="K107:L107"/>
    <mergeCell ref="M107:N107"/>
    <mergeCell ref="O107:P107"/>
    <mergeCell ref="Q107:R107"/>
    <mergeCell ref="S107:T107"/>
    <mergeCell ref="U107:V107"/>
    <mergeCell ref="W107:X107"/>
    <mergeCell ref="B108:G108"/>
    <mergeCell ref="H108:J108"/>
    <mergeCell ref="A109:B109"/>
    <mergeCell ref="E109:H109"/>
    <mergeCell ref="I109:J109"/>
    <mergeCell ref="K109:L109"/>
    <mergeCell ref="M109:N109"/>
    <mergeCell ref="O109:P109"/>
    <mergeCell ref="Q109:R109"/>
    <mergeCell ref="A110:B110"/>
    <mergeCell ref="E110:H110"/>
    <mergeCell ref="I110:J110"/>
    <mergeCell ref="K110:L110"/>
    <mergeCell ref="M110:N110"/>
    <mergeCell ref="O110:P110"/>
    <mergeCell ref="Q110:R110"/>
    <mergeCell ref="S110:T110"/>
    <mergeCell ref="U110:V110"/>
    <mergeCell ref="U111:V111"/>
    <mergeCell ref="W111:X111"/>
    <mergeCell ref="Q112:R112"/>
    <mergeCell ref="S112:T112"/>
    <mergeCell ref="U112:V112"/>
    <mergeCell ref="W112:X112"/>
    <mergeCell ref="S109:T109"/>
    <mergeCell ref="U109:V109"/>
    <mergeCell ref="W109:X109"/>
    <mergeCell ref="W110:X110"/>
    <mergeCell ref="A112:B112"/>
    <mergeCell ref="E112:H112"/>
    <mergeCell ref="I112:J112"/>
    <mergeCell ref="K112:L112"/>
    <mergeCell ref="M112:N112"/>
    <mergeCell ref="O112:P112"/>
    <mergeCell ref="A111:B111"/>
    <mergeCell ref="E111:H111"/>
    <mergeCell ref="I111:J111"/>
    <mergeCell ref="A115:B115"/>
    <mergeCell ref="E115:H115"/>
    <mergeCell ref="I115:J115"/>
    <mergeCell ref="W115:X115"/>
    <mergeCell ref="A116:B116"/>
    <mergeCell ref="E116:H116"/>
    <mergeCell ref="I116:J116"/>
    <mergeCell ref="W116:X116"/>
    <mergeCell ref="Q113:R113"/>
    <mergeCell ref="S113:T113"/>
    <mergeCell ref="U113:V113"/>
    <mergeCell ref="W113:X113"/>
    <mergeCell ref="A114:B114"/>
    <mergeCell ref="E114:H114"/>
    <mergeCell ref="I114:J114"/>
    <mergeCell ref="K114:L114"/>
    <mergeCell ref="M114:N114"/>
    <mergeCell ref="W114:X114"/>
    <mergeCell ref="A113:B113"/>
    <mergeCell ref="E113:H113"/>
    <mergeCell ref="I113:J113"/>
    <mergeCell ref="K113:L113"/>
    <mergeCell ref="M113:N113"/>
    <mergeCell ref="O113:P113"/>
    <mergeCell ref="A117:B117"/>
    <mergeCell ref="E117:H117"/>
    <mergeCell ref="I117:J117"/>
    <mergeCell ref="W117:X117"/>
    <mergeCell ref="A118:B118"/>
    <mergeCell ref="E118:H118"/>
    <mergeCell ref="I118:J118"/>
    <mergeCell ref="K118:L118"/>
    <mergeCell ref="M118:N118"/>
    <mergeCell ref="O118:P118"/>
    <mergeCell ref="Q118:R118"/>
    <mergeCell ref="S118:T118"/>
    <mergeCell ref="U118:V118"/>
    <mergeCell ref="W118:X118"/>
    <mergeCell ref="E119:H119"/>
    <mergeCell ref="I119:J119"/>
    <mergeCell ref="K119:L119"/>
    <mergeCell ref="M119:N119"/>
    <mergeCell ref="O119:P119"/>
    <mergeCell ref="Q119:R119"/>
    <mergeCell ref="S119:T119"/>
    <mergeCell ref="U119:V119"/>
    <mergeCell ref="W119:X119"/>
    <mergeCell ref="W120:X120"/>
    <mergeCell ref="A121:B121"/>
    <mergeCell ref="E121:H121"/>
    <mergeCell ref="I121:J121"/>
    <mergeCell ref="K121:L121"/>
    <mergeCell ref="M121:N121"/>
    <mergeCell ref="O121:P121"/>
    <mergeCell ref="Q121:R121"/>
    <mergeCell ref="H136:J136"/>
    <mergeCell ref="W136:X136"/>
    <mergeCell ref="A120:B120"/>
    <mergeCell ref="E120:H120"/>
    <mergeCell ref="I120:J120"/>
    <mergeCell ref="K120:L120"/>
    <mergeCell ref="M120:N120"/>
    <mergeCell ref="O120:P120"/>
    <mergeCell ref="Q120:R120"/>
    <mergeCell ref="S120:T120"/>
    <mergeCell ref="U120:V120"/>
    <mergeCell ref="H137:J137"/>
    <mergeCell ref="W137:X137"/>
    <mergeCell ref="H138:J138"/>
    <mergeCell ref="W138:X138"/>
    <mergeCell ref="S121:T121"/>
    <mergeCell ref="U121:V121"/>
    <mergeCell ref="W121:X121"/>
    <mergeCell ref="U122:V122"/>
    <mergeCell ref="E149:H149"/>
    <mergeCell ref="W139:X139"/>
    <mergeCell ref="E147:H14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A1666372FA5469C67A40AAF48F266" ma:contentTypeVersion="6" ma:contentTypeDescription="Create a new document." ma:contentTypeScope="" ma:versionID="a6071cd03b511ab4b1055112f179b77c">
  <xsd:schema xmlns:xsd="http://www.w3.org/2001/XMLSchema" xmlns:xs="http://www.w3.org/2001/XMLSchema" xmlns:p="http://schemas.microsoft.com/office/2006/metadata/properties" xmlns:ns2="d417baa6-ec77-4b6d-bc61-66bc3e5099af" xmlns:ns3="5ac3f238-04c1-4db1-8de5-247c5795c938" targetNamespace="http://schemas.microsoft.com/office/2006/metadata/properties" ma:root="true" ma:fieldsID="f379959a21e73caa759f08ba153f1daf" ns2:_="" ns3:_="">
    <xsd:import namespace="d417baa6-ec77-4b6d-bc61-66bc3e5099af"/>
    <xsd:import namespace="5ac3f238-04c1-4db1-8de5-247c5795c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7baa6-ec77-4b6d-bc61-66bc3e509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3f238-04c1-4db1-8de5-247c5795c9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350BF6-4052-48AC-BCE9-668B1B81DC6D}"/>
</file>

<file path=customXml/itemProps2.xml><?xml version="1.0" encoding="utf-8"?>
<ds:datastoreItem xmlns:ds="http://schemas.openxmlformats.org/officeDocument/2006/customXml" ds:itemID="{D69FEFB6-B4CA-4F3A-A350-9EEF8549DD8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d92ff4e-e524-4e6b-bcac-5c88d6f646ba"/>
    <ds:schemaRef ds:uri="edc4a2e3-56ec-4fd2-a9db-893721e9ab6c"/>
  </ds:schemaRefs>
</ds:datastoreItem>
</file>

<file path=customXml/itemProps3.xml><?xml version="1.0" encoding="utf-8"?>
<ds:datastoreItem xmlns:ds="http://schemas.openxmlformats.org/officeDocument/2006/customXml" ds:itemID="{FAF23ABE-E3F5-410A-B16E-908912DB40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SPLOST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Pence (Division Of Finance)</dc:creator>
  <cp:lastModifiedBy>Janice Pence (Division Of Finance)</cp:lastModifiedBy>
  <cp:lastPrinted>2024-10-31T12:30:17Z</cp:lastPrinted>
  <dcterms:created xsi:type="dcterms:W3CDTF">2024-10-10T18:48:17Z</dcterms:created>
  <dcterms:modified xsi:type="dcterms:W3CDTF">2024-11-01T14:10:15Z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0x010100DD1A1666372FA5469C67A40AAF48F266</vt:lpwstr>
  </property>
  <property fmtid="{D5CDD505-2E9C-101B-9397-08002B2CF9AE}" pid="3" name="MediaServiceImageTags">
    <vt:lpwstr/>
  </property>
</Properties>
</file>