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18"/>
  <workbookPr/>
  <mc:AlternateContent xmlns:mc="http://schemas.openxmlformats.org/markup-compatibility/2006">
    <mc:Choice Requires="x15">
      <x15ac:absPath xmlns:x15ac="http://schemas.microsoft.com/office/spreadsheetml/2010/11/ac" url="https://dcsd-my.sharepoint.com/personal/e20224872_dekalbschoolsga_org/Documents/Operations Division/BOE/Committee of the Whole (11.11.24)/"/>
    </mc:Choice>
  </mc:AlternateContent>
  <xr:revisionPtr revIDLastSave="0" documentId="8_{A01DB877-3039-4250-816B-BCE666D6666F}" xr6:coauthVersionLast="47" xr6:coauthVersionMax="47" xr10:uidLastSave="{00000000-0000-0000-0000-000000000000}"/>
  <bookViews>
    <workbookView xWindow="-90" yWindow="-90" windowWidth="19380" windowHeight="11580" xr2:uid="{C088EAB2-0E72-46CD-8645-CDA5B9DEE06C}"/>
  </bookViews>
  <sheets>
    <sheet name="FY24 Annual" sheetId="1" r:id="rId1"/>
  </sheets>
  <externalReferences>
    <externalReference r:id="rId2"/>
  </externalReferences>
  <definedNames>
    <definedName name="DistrictTot">#REF!</definedName>
    <definedName name="ExpenditureItems">#REF!</definedName>
    <definedName name="IncomeItems">#REF!</definedName>
    <definedName name="Names">#REF!</definedName>
    <definedName name="_xlnm.Print_Area" localSheetId="0">'FY24 Annual'!$A$1:$K$154</definedName>
    <definedName name="_xlnm.Print_Titles" localSheetId="0">'FY24 Annual'!$1:$1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4" i="1" l="1"/>
  <c r="F154" i="1"/>
  <c r="E154" i="1"/>
  <c r="G153" i="1"/>
  <c r="I153" i="1" s="1"/>
  <c r="G152" i="1"/>
  <c r="I152" i="1" s="1"/>
  <c r="G151" i="1"/>
  <c r="I151" i="1" s="1"/>
  <c r="G150" i="1"/>
  <c r="I150" i="1" s="1"/>
  <c r="G149" i="1"/>
  <c r="I149" i="1" s="1"/>
  <c r="G148" i="1"/>
  <c r="I148" i="1" s="1"/>
  <c r="G147" i="1"/>
  <c r="I147" i="1" s="1"/>
  <c r="G146" i="1"/>
  <c r="I146" i="1" s="1"/>
  <c r="G145" i="1"/>
  <c r="I145" i="1" s="1"/>
  <c r="G144" i="1"/>
  <c r="I144" i="1" s="1"/>
  <c r="G143" i="1"/>
  <c r="I143" i="1" s="1"/>
  <c r="G142" i="1"/>
  <c r="I142" i="1" s="1"/>
  <c r="G141" i="1"/>
  <c r="I141" i="1" s="1"/>
  <c r="G140" i="1"/>
  <c r="I140" i="1" s="1"/>
  <c r="G139" i="1"/>
  <c r="I139" i="1" s="1"/>
  <c r="G138" i="1"/>
  <c r="I138" i="1" s="1"/>
  <c r="G137" i="1"/>
  <c r="I137" i="1" s="1"/>
  <c r="G136" i="1"/>
  <c r="I136" i="1" s="1"/>
  <c r="G135" i="1"/>
  <c r="I135" i="1" s="1"/>
  <c r="G134" i="1"/>
  <c r="I134" i="1" s="1"/>
  <c r="G133" i="1"/>
  <c r="I133" i="1" s="1"/>
  <c r="G132" i="1"/>
  <c r="I132" i="1" s="1"/>
  <c r="G131" i="1"/>
  <c r="I131" i="1" s="1"/>
  <c r="G130" i="1"/>
  <c r="I130" i="1" s="1"/>
  <c r="G129" i="1"/>
  <c r="I129" i="1" s="1"/>
  <c r="G128" i="1"/>
  <c r="I128" i="1" s="1"/>
  <c r="G127" i="1"/>
  <c r="I127" i="1" s="1"/>
  <c r="G126" i="1"/>
  <c r="I126" i="1" s="1"/>
  <c r="G125" i="1"/>
  <c r="I125" i="1" s="1"/>
  <c r="G124" i="1"/>
  <c r="I124" i="1" s="1"/>
  <c r="G123" i="1"/>
  <c r="I123" i="1" s="1"/>
  <c r="G122" i="1"/>
  <c r="I122" i="1" s="1"/>
  <c r="G121" i="1"/>
  <c r="I121" i="1" s="1"/>
  <c r="G120" i="1"/>
  <c r="I120" i="1" s="1"/>
  <c r="G119" i="1"/>
  <c r="I119" i="1" s="1"/>
  <c r="G118" i="1"/>
  <c r="I118" i="1" s="1"/>
  <c r="G117" i="1"/>
  <c r="I117" i="1" s="1"/>
  <c r="G116" i="1"/>
  <c r="I116" i="1" s="1"/>
  <c r="G115" i="1"/>
  <c r="I115" i="1" s="1"/>
  <c r="G114" i="1"/>
  <c r="I114" i="1" s="1"/>
  <c r="G113" i="1"/>
  <c r="I113" i="1" s="1"/>
  <c r="G112" i="1"/>
  <c r="I112" i="1" s="1"/>
  <c r="G111" i="1"/>
  <c r="I111" i="1" s="1"/>
  <c r="G110" i="1"/>
  <c r="I110" i="1" s="1"/>
  <c r="G109" i="1"/>
  <c r="I109" i="1" s="1"/>
  <c r="G108" i="1"/>
  <c r="I108" i="1" s="1"/>
  <c r="G107" i="1"/>
  <c r="I107" i="1" s="1"/>
  <c r="G106" i="1"/>
  <c r="I106" i="1" s="1"/>
  <c r="G105" i="1"/>
  <c r="I105" i="1" s="1"/>
  <c r="G104" i="1"/>
  <c r="I104" i="1" s="1"/>
  <c r="G103" i="1"/>
  <c r="I103" i="1" s="1"/>
  <c r="G102" i="1"/>
  <c r="I102" i="1" s="1"/>
  <c r="G101" i="1"/>
  <c r="I101" i="1" s="1"/>
  <c r="G100" i="1"/>
  <c r="I100" i="1" s="1"/>
  <c r="G99" i="1"/>
  <c r="I99" i="1" s="1"/>
  <c r="G98" i="1"/>
  <c r="I98" i="1" s="1"/>
  <c r="G97" i="1"/>
  <c r="I97" i="1" s="1"/>
  <c r="G96" i="1"/>
  <c r="I96" i="1" s="1"/>
  <c r="G95" i="1"/>
  <c r="I95" i="1" s="1"/>
  <c r="G94" i="1"/>
  <c r="I94" i="1" s="1"/>
  <c r="G93" i="1"/>
  <c r="I93" i="1" s="1"/>
  <c r="G92" i="1"/>
  <c r="I92" i="1" s="1"/>
  <c r="G91" i="1"/>
  <c r="I91" i="1" s="1"/>
  <c r="G90" i="1"/>
  <c r="I90" i="1" s="1"/>
  <c r="G89" i="1"/>
  <c r="I89" i="1" s="1"/>
  <c r="G88" i="1"/>
  <c r="I88" i="1" s="1"/>
  <c r="G87" i="1"/>
  <c r="I87" i="1" s="1"/>
  <c r="G86" i="1"/>
  <c r="I86" i="1" s="1"/>
  <c r="G85" i="1"/>
  <c r="I85" i="1" s="1"/>
  <c r="G84" i="1"/>
  <c r="I84" i="1" s="1"/>
  <c r="G83" i="1"/>
  <c r="I83" i="1" s="1"/>
  <c r="G82" i="1"/>
  <c r="I82" i="1" s="1"/>
  <c r="G81" i="1"/>
  <c r="I81" i="1" s="1"/>
  <c r="G80" i="1"/>
  <c r="I80" i="1" s="1"/>
  <c r="G79" i="1"/>
  <c r="I79" i="1" s="1"/>
  <c r="G78" i="1"/>
  <c r="I78" i="1" s="1"/>
  <c r="G77" i="1"/>
  <c r="I77" i="1" s="1"/>
  <c r="G76" i="1"/>
  <c r="I76" i="1" s="1"/>
  <c r="G75" i="1"/>
  <c r="I75" i="1" s="1"/>
  <c r="G74" i="1"/>
  <c r="I74" i="1" s="1"/>
  <c r="G73" i="1"/>
  <c r="I73" i="1" s="1"/>
  <c r="G72" i="1"/>
  <c r="I72" i="1" s="1"/>
  <c r="G71" i="1"/>
  <c r="I71" i="1" s="1"/>
  <c r="G70" i="1"/>
  <c r="I70" i="1" s="1"/>
  <c r="G69" i="1"/>
  <c r="I69" i="1" s="1"/>
  <c r="G68" i="1"/>
  <c r="I68" i="1" s="1"/>
  <c r="G67" i="1"/>
  <c r="I67" i="1" s="1"/>
  <c r="G66" i="1"/>
  <c r="I66" i="1" s="1"/>
  <c r="G65" i="1"/>
  <c r="I65" i="1" s="1"/>
  <c r="G64" i="1"/>
  <c r="I64" i="1" s="1"/>
  <c r="G63" i="1"/>
  <c r="I63" i="1" s="1"/>
  <c r="G62" i="1"/>
  <c r="I62" i="1" s="1"/>
  <c r="G61" i="1"/>
  <c r="I61" i="1" s="1"/>
  <c r="G60" i="1"/>
  <c r="I60" i="1" s="1"/>
  <c r="G59" i="1"/>
  <c r="I59" i="1" s="1"/>
  <c r="G58" i="1"/>
  <c r="I58" i="1" s="1"/>
  <c r="G57" i="1"/>
  <c r="I57" i="1" s="1"/>
  <c r="G56" i="1"/>
  <c r="I56" i="1" s="1"/>
  <c r="G55" i="1"/>
  <c r="I55" i="1" s="1"/>
  <c r="G54" i="1"/>
  <c r="I54" i="1" s="1"/>
  <c r="G53" i="1"/>
  <c r="I53" i="1" s="1"/>
  <c r="G52" i="1"/>
  <c r="I52" i="1" s="1"/>
  <c r="G51" i="1"/>
  <c r="I51" i="1" s="1"/>
  <c r="G50" i="1"/>
  <c r="I50" i="1" s="1"/>
  <c r="G49" i="1"/>
  <c r="I49" i="1" s="1"/>
  <c r="G48" i="1"/>
  <c r="I48" i="1" s="1"/>
  <c r="G47" i="1"/>
  <c r="I47" i="1" s="1"/>
  <c r="G46" i="1"/>
  <c r="I46" i="1" s="1"/>
  <c r="G45" i="1"/>
  <c r="I45" i="1" s="1"/>
  <c r="G44" i="1"/>
  <c r="I44" i="1" s="1"/>
  <c r="G43" i="1"/>
  <c r="I43" i="1" s="1"/>
  <c r="G42" i="1"/>
  <c r="I42" i="1" s="1"/>
  <c r="G41" i="1"/>
  <c r="I41" i="1" s="1"/>
  <c r="G40" i="1"/>
  <c r="I40" i="1" s="1"/>
  <c r="G39" i="1"/>
  <c r="I39" i="1" s="1"/>
  <c r="G38" i="1"/>
  <c r="I38" i="1" s="1"/>
  <c r="G37" i="1"/>
  <c r="I37" i="1" s="1"/>
  <c r="G36" i="1"/>
  <c r="I36" i="1" s="1"/>
  <c r="G35" i="1"/>
  <c r="I35" i="1" s="1"/>
  <c r="G34" i="1"/>
  <c r="I34" i="1" s="1"/>
  <c r="G33" i="1"/>
  <c r="I33" i="1" s="1"/>
  <c r="G32" i="1"/>
  <c r="I32" i="1" s="1"/>
  <c r="G31" i="1"/>
  <c r="I31" i="1" s="1"/>
  <c r="G30" i="1"/>
  <c r="I30" i="1" s="1"/>
  <c r="G29" i="1"/>
  <c r="I29" i="1" s="1"/>
  <c r="G28" i="1"/>
  <c r="I28" i="1" s="1"/>
  <c r="G27" i="1"/>
  <c r="I27" i="1" s="1"/>
  <c r="G26" i="1"/>
  <c r="I26" i="1" s="1"/>
  <c r="G25" i="1"/>
  <c r="I25" i="1" s="1"/>
  <c r="G24" i="1"/>
  <c r="I24" i="1" s="1"/>
  <c r="G23" i="1"/>
  <c r="I23" i="1" s="1"/>
  <c r="G22" i="1"/>
  <c r="I22" i="1" s="1"/>
  <c r="G21" i="1"/>
  <c r="I21" i="1" s="1"/>
  <c r="G20" i="1"/>
  <c r="I20" i="1" s="1"/>
  <c r="G19" i="1"/>
  <c r="I19" i="1" s="1"/>
  <c r="G18" i="1"/>
  <c r="I18" i="1" s="1"/>
  <c r="G17" i="1"/>
  <c r="I17" i="1" s="1"/>
  <c r="G16" i="1"/>
  <c r="I16" i="1" s="1"/>
  <c r="G15" i="1"/>
  <c r="I15" i="1" s="1"/>
  <c r="G14" i="1"/>
  <c r="I14" i="1" s="1"/>
  <c r="G13" i="1"/>
  <c r="I13" i="1" s="1"/>
  <c r="G12" i="1"/>
  <c r="I12" i="1" s="1"/>
  <c r="G11" i="1"/>
  <c r="I11" i="1" s="1"/>
  <c r="G10" i="1"/>
  <c r="I10" i="1" s="1"/>
  <c r="G9" i="1"/>
  <c r="I9" i="1" s="1"/>
  <c r="G8" i="1"/>
  <c r="I8" i="1" s="1"/>
  <c r="G7" i="1"/>
  <c r="I7" i="1" s="1"/>
  <c r="G6" i="1"/>
  <c r="I6" i="1" s="1"/>
  <c r="G5" i="1"/>
  <c r="I5" i="1" s="1"/>
  <c r="G4" i="1"/>
  <c r="I4" i="1" s="1"/>
  <c r="G3" i="1"/>
  <c r="I3" i="1" s="1"/>
  <c r="G2" i="1"/>
  <c r="G154" i="1" l="1"/>
  <c r="I2" i="1"/>
  <c r="I154" i="1" s="1"/>
</calcChain>
</file>

<file path=xl/sharedStrings.xml><?xml version="1.0" encoding="utf-8"?>
<sst xmlns="http://schemas.openxmlformats.org/spreadsheetml/2006/main" count="616" uniqueCount="358">
  <si>
    <t>Project Num</t>
  </si>
  <si>
    <t>Category</t>
  </si>
  <si>
    <t>DCSD Project Name</t>
  </si>
  <si>
    <t>DCSD Project Scope of Work</t>
  </si>
  <si>
    <t>FY 23 Original Estimated Cost</t>
  </si>
  <si>
    <t>FY 24 Current Estimated Cost (EAC)</t>
  </si>
  <si>
    <t>Current Year Expenditure</t>
  </si>
  <si>
    <t>Prior Years Expenditure</t>
  </si>
  <si>
    <t>Total Expended</t>
  </si>
  <si>
    <t>Project Status</t>
  </si>
  <si>
    <t>Estimated Construction Finish</t>
  </si>
  <si>
    <t>00036</t>
  </si>
  <si>
    <t>000. Revenue</t>
  </si>
  <si>
    <t>Project to receive all E-SPLOST VI related revenue from all sources.</t>
  </si>
  <si>
    <t>Non-Construction</t>
  </si>
  <si>
    <t>10136</t>
  </si>
  <si>
    <t>101. New Sequoyah MS &amp; Sequoyah HS</t>
  </si>
  <si>
    <t>Construction of a New Sequoyah Middle School and a New Sequoyah High School (design in E-SPLOST V)</t>
  </si>
  <si>
    <t>Construction</t>
  </si>
  <si>
    <t>Generator</t>
  </si>
  <si>
    <t>Cooler/Frezer</t>
  </si>
  <si>
    <t>Paint</t>
  </si>
  <si>
    <t>Flooring</t>
  </si>
  <si>
    <t>Restrooms/fixtures</t>
  </si>
  <si>
    <t>Kitchen equipment/HVAC</t>
  </si>
  <si>
    <t>Outside cleaning/painting</t>
  </si>
  <si>
    <t>Landsacaping</t>
  </si>
  <si>
    <t>repaving/restriping</t>
  </si>
  <si>
    <t>10236</t>
  </si>
  <si>
    <t>102. New Cross Keys MS</t>
  </si>
  <si>
    <t>Design and construction of a New Cross Keys MS, including purchase of land</t>
  </si>
  <si>
    <t>Canceled</t>
  </si>
  <si>
    <t>20136</t>
  </si>
  <si>
    <t>201. Allgood ES</t>
  </si>
  <si>
    <t>HVAC Refresh</t>
  </si>
  <si>
    <t>Design Procurement</t>
  </si>
  <si>
    <t>20236</t>
  </si>
  <si>
    <t>202. Ashford Park ES</t>
  </si>
  <si>
    <t>Design</t>
  </si>
  <si>
    <t>20336</t>
  </si>
  <si>
    <t>203. Austin ES</t>
  </si>
  <si>
    <t>Upgraded Security Vestibule</t>
  </si>
  <si>
    <t>20436</t>
  </si>
  <si>
    <t>204. Avondale ES</t>
  </si>
  <si>
    <t>New Security Vestibule</t>
  </si>
  <si>
    <t>Construction Procurement</t>
  </si>
  <si>
    <t>20536</t>
  </si>
  <si>
    <t>205. Barack Obama ES</t>
  </si>
  <si>
    <t>20636</t>
  </si>
  <si>
    <t>206. Bob Mathis ES</t>
  </si>
  <si>
    <t/>
  </si>
  <si>
    <t>Planning</t>
  </si>
  <si>
    <t>20736</t>
  </si>
  <si>
    <t>207. Briar Vista ES</t>
  </si>
  <si>
    <t>20836</t>
  </si>
  <si>
    <t>208. Briarlake ES</t>
  </si>
  <si>
    <t>20936</t>
  </si>
  <si>
    <t>209. Brockett ES</t>
  </si>
  <si>
    <t>21036</t>
  </si>
  <si>
    <t>210. Browns Mill ES</t>
  </si>
  <si>
    <t>21136</t>
  </si>
  <si>
    <t>211. Canby Lane ES</t>
  </si>
  <si>
    <t>21336</t>
  </si>
  <si>
    <t>213. Cedar Grove ES</t>
  </si>
  <si>
    <t>21436</t>
  </si>
  <si>
    <t>214. Chapel Hill ES</t>
  </si>
  <si>
    <t>21536</t>
  </si>
  <si>
    <t>215. Chesnut ES</t>
  </si>
  <si>
    <t>21636</t>
  </si>
  <si>
    <t>216. Columbia ES</t>
  </si>
  <si>
    <t>21736</t>
  </si>
  <si>
    <t>217. Doraville United ES</t>
  </si>
  <si>
    <t>21836</t>
  </si>
  <si>
    <t>218. Dresden ES</t>
  </si>
  <si>
    <t>Construction of a new Dresden ES facility (design in E-SPLOST V)</t>
  </si>
  <si>
    <t>21936</t>
  </si>
  <si>
    <t>219. Dunaire ES</t>
  </si>
  <si>
    <t>22036</t>
  </si>
  <si>
    <t>220. Dunwoody ES</t>
  </si>
  <si>
    <t>22136</t>
  </si>
  <si>
    <t>221. E.L. Bouie ES</t>
  </si>
  <si>
    <t>22236</t>
  </si>
  <si>
    <t>222. E. L. Miller ES</t>
  </si>
  <si>
    <t>22336</t>
  </si>
  <si>
    <t>223. Evansdale ES</t>
  </si>
  <si>
    <t>22436</t>
  </si>
  <si>
    <t>224. Fairington ES</t>
  </si>
  <si>
    <t>22536</t>
  </si>
  <si>
    <t>225. Fernbank ES</t>
  </si>
  <si>
    <t>22636</t>
  </si>
  <si>
    <t>226. Flat Rock ES</t>
  </si>
  <si>
    <t>22736</t>
  </si>
  <si>
    <t>227. Flat Shoals ES</t>
  </si>
  <si>
    <t>22836</t>
  </si>
  <si>
    <t>228. Hambrick ES</t>
  </si>
  <si>
    <t>22936</t>
  </si>
  <si>
    <t>229. Hawthorne ES</t>
  </si>
  <si>
    <t>23036</t>
  </si>
  <si>
    <t>230. Henderson Mill ES</t>
  </si>
  <si>
    <t>23136</t>
  </si>
  <si>
    <t>231. Hightower ES</t>
  </si>
  <si>
    <t>Roof Replacement, New Security Vestibule</t>
  </si>
  <si>
    <t>23236</t>
  </si>
  <si>
    <t>232. Huntley Hills ES</t>
  </si>
  <si>
    <t>23336</t>
  </si>
  <si>
    <t>233. Idlewood ES</t>
  </si>
  <si>
    <t>23436</t>
  </si>
  <si>
    <t>234. Indian Creek ES</t>
  </si>
  <si>
    <t>23536</t>
  </si>
  <si>
    <t>235. John Lewis ES</t>
  </si>
  <si>
    <t>23636</t>
  </si>
  <si>
    <t>236. Jolly ES</t>
  </si>
  <si>
    <t>23736</t>
  </si>
  <si>
    <t>237. Kelley Lake ES</t>
  </si>
  <si>
    <t>23836</t>
  </si>
  <si>
    <t>238. Kingsley ES</t>
  </si>
  <si>
    <t>23936</t>
  </si>
  <si>
    <t>239. Kittredge Magnet</t>
  </si>
  <si>
    <t>Roof Replacement, HVAC Refresh, New Security Vestibule</t>
  </si>
  <si>
    <t>24036</t>
  </si>
  <si>
    <t>240. Laurel Ridge ES</t>
  </si>
  <si>
    <t>24136</t>
  </si>
  <si>
    <t>241. Livsey ES</t>
  </si>
  <si>
    <t>24236</t>
  </si>
  <si>
    <t>242. Marbut Theme ES</t>
  </si>
  <si>
    <t>24336</t>
  </si>
  <si>
    <t>243. McLendon ES</t>
  </si>
  <si>
    <t>24436</t>
  </si>
  <si>
    <t>244. Midvale ES</t>
  </si>
  <si>
    <t>24536</t>
  </si>
  <si>
    <t>245. Montclair ES</t>
  </si>
  <si>
    <t>24636</t>
  </si>
  <si>
    <t>246. Montgomery ES</t>
  </si>
  <si>
    <t>24736</t>
  </si>
  <si>
    <t>247. Murphey Candler ES</t>
  </si>
  <si>
    <t>24836</t>
  </si>
  <si>
    <t>248. Nancy Creek (Former)</t>
  </si>
  <si>
    <t>24936</t>
  </si>
  <si>
    <t>249. Narvie Harris ES</t>
  </si>
  <si>
    <t>New Security Vestibule, Gym HVAC Installation</t>
  </si>
  <si>
    <t>25036</t>
  </si>
  <si>
    <t>250. Oak Grove ES</t>
  </si>
  <si>
    <t>25136</t>
  </si>
  <si>
    <t>251. Oak View ES</t>
  </si>
  <si>
    <t>Roof Replacement, Upgraded Security Vestibule</t>
  </si>
  <si>
    <t>25236</t>
  </si>
  <si>
    <t>252. Oakcliff Theme ES</t>
  </si>
  <si>
    <t>25336</t>
  </si>
  <si>
    <t>253. Panola Way ES</t>
  </si>
  <si>
    <t>25436</t>
  </si>
  <si>
    <t>254. Peachcrest ES</t>
  </si>
  <si>
    <t>25536</t>
  </si>
  <si>
    <t>255. Pine Ridge ES</t>
  </si>
  <si>
    <t>25636</t>
  </si>
  <si>
    <t>256. Pleasantdale ES</t>
  </si>
  <si>
    <t>25736</t>
  </si>
  <si>
    <t>257. Princeton ES</t>
  </si>
  <si>
    <t>25836</t>
  </si>
  <si>
    <t>258. Rainbow ES</t>
  </si>
  <si>
    <t>25936</t>
  </si>
  <si>
    <t>259. Redan ES</t>
  </si>
  <si>
    <t>26036</t>
  </si>
  <si>
    <t>260. Robert Shaw ES</t>
  </si>
  <si>
    <t>26136</t>
  </si>
  <si>
    <t>261. Rock Chapel ES</t>
  </si>
  <si>
    <t>26236</t>
  </si>
  <si>
    <t>262. Rockbridge ES</t>
  </si>
  <si>
    <t>26336</t>
  </si>
  <si>
    <t>263. Ronald E. McNair DLA ES</t>
  </si>
  <si>
    <t>26436</t>
  </si>
  <si>
    <t>264. Rowland ES</t>
  </si>
  <si>
    <t>26536</t>
  </si>
  <si>
    <t>265. Sagamore Hills ES</t>
  </si>
  <si>
    <t>26636</t>
  </si>
  <si>
    <t>266. Shadow Rock ES</t>
  </si>
  <si>
    <t>26736</t>
  </si>
  <si>
    <t>267. Smoke Rise ES</t>
  </si>
  <si>
    <t>26836</t>
  </si>
  <si>
    <t>268. Snapfinger ES</t>
  </si>
  <si>
    <t>26936</t>
  </si>
  <si>
    <t>269. Stone Mill ES</t>
  </si>
  <si>
    <t>27036</t>
  </si>
  <si>
    <t>270. Stone Mountain ES</t>
  </si>
  <si>
    <t>27136</t>
  </si>
  <si>
    <t>271. Stoneview ES</t>
  </si>
  <si>
    <t>27236</t>
  </si>
  <si>
    <t>272. Toney ES</t>
  </si>
  <si>
    <t>27336</t>
  </si>
  <si>
    <t>273. Vanderlyn ES</t>
  </si>
  <si>
    <t>27436</t>
  </si>
  <si>
    <t>274. Wadsworth Magnet</t>
  </si>
  <si>
    <t>27536</t>
  </si>
  <si>
    <t>275. Woodridge ES</t>
  </si>
  <si>
    <t>27636</t>
  </si>
  <si>
    <t>276. Woodward ES</t>
  </si>
  <si>
    <t>27736</t>
  </si>
  <si>
    <t>277. Wynbrooke ES</t>
  </si>
  <si>
    <t>30136</t>
  </si>
  <si>
    <t>301. DeKalb ES of the Arts</t>
  </si>
  <si>
    <t>30236</t>
  </si>
  <si>
    <t>302. Cedar Grove MS</t>
  </si>
  <si>
    <t>30336</t>
  </si>
  <si>
    <t>303. Chamblee MS</t>
  </si>
  <si>
    <t>30436</t>
  </si>
  <si>
    <t>304. Champion Theme MS</t>
  </si>
  <si>
    <t>30536</t>
  </si>
  <si>
    <t>305. Chapel Hill MS</t>
  </si>
  <si>
    <t>30636</t>
  </si>
  <si>
    <t>306. Columbia MS</t>
  </si>
  <si>
    <t>30736</t>
  </si>
  <si>
    <t>307. Druid Hills MS</t>
  </si>
  <si>
    <t>30836</t>
  </si>
  <si>
    <t>308. Freedom MS</t>
  </si>
  <si>
    <t>30936</t>
  </si>
  <si>
    <t>309. Henderson MS</t>
  </si>
  <si>
    <t>31036</t>
  </si>
  <si>
    <t>310. Lithonia MS</t>
  </si>
  <si>
    <t>31136</t>
  </si>
  <si>
    <t>311. Mary McLeod Bethune MS</t>
  </si>
  <si>
    <t>31236</t>
  </si>
  <si>
    <t>312. Miller Grove MS</t>
  </si>
  <si>
    <t>31336</t>
  </si>
  <si>
    <t>313. Peachtree MS</t>
  </si>
  <si>
    <t>31436</t>
  </si>
  <si>
    <t>314. Redan MS</t>
  </si>
  <si>
    <t>31536</t>
  </si>
  <si>
    <t>315. Ronald E. McNair MS</t>
  </si>
  <si>
    <t>31636</t>
  </si>
  <si>
    <t>316. Salem MS</t>
  </si>
  <si>
    <t>31736</t>
  </si>
  <si>
    <t>317. Stephenson MS</t>
  </si>
  <si>
    <t>31836</t>
  </si>
  <si>
    <t>318. Stone Mountain MS</t>
  </si>
  <si>
    <t>31936</t>
  </si>
  <si>
    <t>319. Tucker MS</t>
  </si>
  <si>
    <t>40136</t>
  </si>
  <si>
    <t>401. AIC Facility (EAHS and DECA)</t>
  </si>
  <si>
    <t>40236</t>
  </si>
  <si>
    <t>402. Arabia Mountain HS</t>
  </si>
  <si>
    <t>40336</t>
  </si>
  <si>
    <t>403. Cedar Grove HS</t>
  </si>
  <si>
    <t>40436</t>
  </si>
  <si>
    <t>404. Chamblee HS</t>
  </si>
  <si>
    <t>40536</t>
  </si>
  <si>
    <t>405. Clarkston HS</t>
  </si>
  <si>
    <t>40636</t>
  </si>
  <si>
    <t>406. Columbia HS</t>
  </si>
  <si>
    <t>40736</t>
  </si>
  <si>
    <t>407. Cross Keys HS</t>
  </si>
  <si>
    <t>No Current Scope</t>
  </si>
  <si>
    <t>40836</t>
  </si>
  <si>
    <t>408. DeKalb School of the Arts</t>
  </si>
  <si>
    <t>40936</t>
  </si>
  <si>
    <t>409. Druid Hills HS</t>
  </si>
  <si>
    <t>Modernization of the Druid Hills HS Facility</t>
  </si>
  <si>
    <t>41036</t>
  </si>
  <si>
    <t>410. Dunwoody HS</t>
  </si>
  <si>
    <t>41136</t>
  </si>
  <si>
    <t>411. Lakeside HS</t>
  </si>
  <si>
    <t>41236</t>
  </si>
  <si>
    <t>412. Lithonia HS</t>
  </si>
  <si>
    <t>41336</t>
  </si>
  <si>
    <t>413. Martin Luther King Jr. HS</t>
  </si>
  <si>
    <t>41436</t>
  </si>
  <si>
    <t>414. Miller Grove HS</t>
  </si>
  <si>
    <t>41536</t>
  </si>
  <si>
    <t>415. Redan HS</t>
  </si>
  <si>
    <t>41636</t>
  </si>
  <si>
    <t>416. Ronald E. McNair High</t>
  </si>
  <si>
    <t>Roof Replacement</t>
  </si>
  <si>
    <t>41736</t>
  </si>
  <si>
    <t>417. Southwest DeKalb HS</t>
  </si>
  <si>
    <t>41836</t>
  </si>
  <si>
    <t>418. Stephenson HS</t>
  </si>
  <si>
    <t>41936</t>
  </si>
  <si>
    <t>419. Stone Mountain HS</t>
  </si>
  <si>
    <t>42036</t>
  </si>
  <si>
    <t>420. Towers HS</t>
  </si>
  <si>
    <t>42136</t>
  </si>
  <si>
    <t>421. Tucker HS</t>
  </si>
  <si>
    <t>50136</t>
  </si>
  <si>
    <t>501. Coralwood Education</t>
  </si>
  <si>
    <t>50236</t>
  </si>
  <si>
    <t>502. DeKalb High of Technology South Campus</t>
  </si>
  <si>
    <t>50336</t>
  </si>
  <si>
    <t>503. Eagle Woods Academy</t>
  </si>
  <si>
    <t>50436</t>
  </si>
  <si>
    <t>504. Early Learning Center at Terry Mill</t>
  </si>
  <si>
    <t>50536</t>
  </si>
  <si>
    <t>505. East Campus I/DeKalb Alternative</t>
  </si>
  <si>
    <t>50636</t>
  </si>
  <si>
    <t>506. Fernbank Science Center</t>
  </si>
  <si>
    <t>50736</t>
  </si>
  <si>
    <t>507. International Student Center</t>
  </si>
  <si>
    <t>50836</t>
  </si>
  <si>
    <t>508. Margaret Harris Comprehensive</t>
  </si>
  <si>
    <t>50936</t>
  </si>
  <si>
    <t>509. Warren Technical</t>
  </si>
  <si>
    <t>60136</t>
  </si>
  <si>
    <t>601. Doraville Bus &amp; Administrative</t>
  </si>
  <si>
    <t>60236</t>
  </si>
  <si>
    <t>602. East Campus II - Transportation</t>
  </si>
  <si>
    <t>60336</t>
  </si>
  <si>
    <t>603. Green Forest Drive</t>
  </si>
  <si>
    <t>60436</t>
  </si>
  <si>
    <t>604. Hatton Drive Warehouse</t>
  </si>
  <si>
    <t>60536</t>
  </si>
  <si>
    <t>605. Panthersville Bu s&amp; Administrative</t>
  </si>
  <si>
    <t>60636</t>
  </si>
  <si>
    <t>606. Sam A. Moss Service Center</t>
  </si>
  <si>
    <t>60736</t>
  </si>
  <si>
    <t>607. William Bradley Bryant Technology Center</t>
  </si>
  <si>
    <t>60836</t>
  </si>
  <si>
    <t>608. Old Rock Gym</t>
  </si>
  <si>
    <t>60936</t>
  </si>
  <si>
    <t>609. Adams Stadium</t>
  </si>
  <si>
    <t>61036</t>
  </si>
  <si>
    <t>610. Avondale Stadium</t>
  </si>
  <si>
    <t>61136</t>
  </si>
  <si>
    <t>611. Hallford, James R. Stadium</t>
  </si>
  <si>
    <t>61236</t>
  </si>
  <si>
    <t>612. North DeKalb Stadium</t>
  </si>
  <si>
    <t>61336</t>
  </si>
  <si>
    <t>613. William Buck Godfrey Stadium</t>
  </si>
  <si>
    <t>70136</t>
  </si>
  <si>
    <t>701. HVAC Controls Upgrade</t>
  </si>
  <si>
    <t>Upgrade HVAC Controls To Ensure All Schools Meet DCSD Standard:
Avondale ES, Brockett ES, Cedar Grove ES, Dunaire ES, Evansdale ES, Flat Rock ES, Flat Shoals ES, Jolly ES, McLendon ES, Narvie Harris ES, Oak Grove ES, Oak View ES, Oakcliff Theme ES, Princeton ES, Ronald E. McNair DLA ES, Rowland ES, Snapfinger ES, Stone Mountain ES, Vanderlyn ES, Woodward ES, Wynbrooke ES, DeKalb ES of the Arts, Cedar Grove MS, Chamblee MS, Columbia MS, Freedom MS, Lithonia MS, Mary McLeod Bethune MS, Peachtree MS, Stone Mountain MS, Arabia Mountain HS, Cedar Grove HS, Chamblee HS, DeKalb School of the Arts, Lakeside HS, Lithonia HS, Redan HS, Ronald E. McNair High, Southwest DeKalb HS, Stone Mountain HS, Towers HS, Tucker HS, East Campus I/DeKalb Alternative, Fernbank Science Center, Margaret Harris Comprehensive, Doraville Bus &amp; Administrative, East Campus II - Transportation, Hatton Drive Warehouse, Panthersville Bus &amp; Administrative, Sam A. Moss Service Center, William Bradley Bryant Technology Center</t>
  </si>
  <si>
    <t>70236</t>
  </si>
  <si>
    <t>702. Fire Alarm Upgrade</t>
  </si>
  <si>
    <t>Upgrade Fire Alarms To Ensure All Schools Meet DCSD Standard:
Ashford Park ES, Avondale ES, Bob Mathis ES, Briar Vista ES, Briarlake ES, Browns Mill ES, Canby Lane ES, Cedar Grove ES, Chapel Hill ES, Columbia ES, Dunaire ES, E. L. Miller ES, E.L. Bouie ES, Evansdale ES, Flat Rock ES, Flat Shoals ES, Henderson Mill ES, Hightower ES, Huntley Hills ES, Idlewood ES, Jolly ES, Kelley Lake ES, Kingsley ES, Kittredge Magnet, Laurel Ridge ES, Livsey ES, Montclair ES, Murphey Candler ES, Nancy Creek (Former), Narvie Harris ES, Oak Grove ES, Oakcliff Theme ES, Panola Way ES, Pine Ridge ES, Princeton ES, Rainbow ES, Redan ES, Rock Chapel ES, Rowland ES, Sagamore Hills ES, Snapfinger ES, Toney ES, Wadsworth Magnet, Woodridge ES, Wynbrooke ES, Champion Theme MS, Druid Hills MS, Henderson MS, Salem MS, Miller Grove HS</t>
  </si>
  <si>
    <t>70336</t>
  </si>
  <si>
    <t>703. Elevator Cab Rebuild</t>
  </si>
  <si>
    <t>Rebuild or Replace Elevator Cabs at Select Schools:
Columbia ES, Montgomery ES, Rockbridge ES, Rock Chapel ES, Shadow Rock ES, Snapfinger ES, Woodward ES, Champion Theme MS, Cedar Grove HS, Druid Hills HS, Dunwoody HS, Lithonia HS, Martin Luther King Jr. HS, Southwest DeKalb HS</t>
  </si>
  <si>
    <t>80136</t>
  </si>
  <si>
    <t>801. Bus &amp; Vehicle Purchase</t>
  </si>
  <si>
    <t>Purchase of Busses and other vehicles as needed.</t>
  </si>
  <si>
    <t>80236</t>
  </si>
  <si>
    <t>802. Device refresh</t>
  </si>
  <si>
    <t>Replace and purchase computer equipment as needed.</t>
  </si>
  <si>
    <t>80336</t>
  </si>
  <si>
    <t>803. Infrastructure refresh &amp; Support</t>
  </si>
  <si>
    <t>Update IT infrastructure as needed to support continued District operations.  Update at all DCSD Facilities as needed: Security Cameras, Access Control, Intrusion Detection.</t>
  </si>
  <si>
    <t>80436</t>
  </si>
  <si>
    <t>804. Update Disaster Recovery Systems</t>
  </si>
  <si>
    <t>Update disaster recovery systems at DCSD facilities</t>
  </si>
  <si>
    <t>80536</t>
  </si>
  <si>
    <t>805. Update Communication Infrastructure</t>
  </si>
  <si>
    <t>Update communication infrastructure as needed</t>
  </si>
  <si>
    <t>90136</t>
  </si>
  <si>
    <t>901. Program Management</t>
  </si>
  <si>
    <t>Management of the E-SPLOST program by third party management as well as other consultants, as required.</t>
  </si>
  <si>
    <t>90236</t>
  </si>
  <si>
    <t>902. DCSD Staff</t>
  </si>
  <si>
    <t>Salary for District employees in support of the E-SPLOST program</t>
  </si>
  <si>
    <t>99936</t>
  </si>
  <si>
    <t>999. Program Contingency</t>
  </si>
  <si>
    <t>Set-aside for unforeseen conditions</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</si>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</sst>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00"/>
    <numFmt numFmtId="165" formatCode="&quot;$&quot;#,##0"/>
    <numFmt numFmtId="166" formatCode="[$-409]mmm\-yy;@"/>
  </numFmts>
  <fonts count="4">
    <font>
      <sz val="11"/>
      <color theme="1"/>
      <name val="Aptos Narrow"/>
      <family val="2"/>
      <scheme val="minor"/>
    </font>
    <font>
      <b/>
      <sz val="10"/>
      <color theme="1"/>
      <name val="Aptos Narrow"/>
      <family val="2"/>
      <scheme val="minor"/>
    </font>
    <font>
      <sz val="10"/>
      <color theme="1"/>
      <name val="Aptos Narrow"/>
      <family val="2"/>
      <scheme val="minor"/>
    </font>
    <font>
      <i/>
      <sz val="10"/>
      <color theme="1"/>
      <name val="Aptos Narrow"/>
      <family val="2"/>
      <scheme val="minor"/>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bottom/>
      <diagonal/>
    </border>
    <border>
      <left/>
      <right style="thin">
        <color rgb="FF000000"/>
      </right>
      <top/>
      <bottom/>
      <diagonal/>
    </border>
  </borders>
  <cellStyleXfs count="1">
    <xf numFmtId="0" fontId="0" fillId="0" borderId="0"/>
  </cellStyleXfs>
  <cellXfs count="43">
    <xf numFmtId="0" fontId="0" fillId="0" borderId="0" xfId="0"/>
    <xf numFmtId="0" fontId="1"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xf>
    <xf numFmtId="0" fontId="2" fillId="0" borderId="0" xfId="0" applyFont="1" applyAlignment="1">
      <alignment vertical="center"/>
    </xf>
    <xf numFmtId="0" fontId="2" fillId="0" borderId="5" xfId="0" applyFont="1" applyBorder="1" applyAlignment="1">
      <alignment vertical="center"/>
    </xf>
    <xf numFmtId="0" fontId="2" fillId="0" borderId="5" xfId="0" applyFont="1" applyBorder="1" applyAlignment="1">
      <alignment vertical="center" wrapText="1"/>
    </xf>
    <xf numFmtId="165" fontId="2" fillId="0" borderId="5" xfId="0" applyNumberFormat="1" applyFont="1" applyBorder="1" applyAlignment="1">
      <alignment vertical="center"/>
    </xf>
    <xf numFmtId="166" fontId="2" fillId="0" borderId="5" xfId="0" applyNumberFormat="1" applyFont="1" applyBorder="1" applyAlignment="1">
      <alignment vertical="center"/>
    </xf>
    <xf numFmtId="0" fontId="2" fillId="0" borderId="6" xfId="0" applyFont="1" applyBorder="1" applyAlignment="1">
      <alignment vertical="center" wrapText="1"/>
    </xf>
    <xf numFmtId="165" fontId="2" fillId="0" borderId="6" xfId="0" applyNumberFormat="1" applyFont="1" applyBorder="1" applyAlignment="1">
      <alignment vertical="center"/>
    </xf>
    <xf numFmtId="166" fontId="2" fillId="0" borderId="6" xfId="0" applyNumberFormat="1" applyFont="1" applyBorder="1" applyAlignment="1">
      <alignment vertical="center"/>
    </xf>
    <xf numFmtId="0" fontId="2" fillId="0" borderId="7" xfId="0" applyFont="1" applyBorder="1" applyAlignment="1">
      <alignment vertical="center"/>
    </xf>
    <xf numFmtId="0" fontId="2" fillId="0" borderId="7" xfId="0" applyFont="1" applyBorder="1" applyAlignment="1">
      <alignment vertical="center" wrapText="1"/>
    </xf>
    <xf numFmtId="0" fontId="2" fillId="0" borderId="6" xfId="0" applyFont="1" applyBorder="1" applyAlignment="1">
      <alignment vertical="center"/>
    </xf>
    <xf numFmtId="0" fontId="3" fillId="0" borderId="7" xfId="0" applyFont="1" applyBorder="1" applyAlignment="1">
      <alignment vertical="center" wrapText="1"/>
    </xf>
    <xf numFmtId="0" fontId="2" fillId="2" borderId="5" xfId="0" applyFont="1" applyFill="1" applyBorder="1" applyAlignment="1">
      <alignment vertical="center"/>
    </xf>
    <xf numFmtId="0" fontId="2" fillId="2" borderId="5" xfId="0" applyFont="1" applyFill="1" applyBorder="1" applyAlignment="1">
      <alignment vertical="center" wrapText="1"/>
    </xf>
    <xf numFmtId="165" fontId="2" fillId="2" borderId="5" xfId="0" applyNumberFormat="1" applyFont="1" applyFill="1" applyBorder="1" applyAlignment="1">
      <alignment vertical="center"/>
    </xf>
    <xf numFmtId="165" fontId="2" fillId="2" borderId="6" xfId="0" applyNumberFormat="1" applyFont="1" applyFill="1" applyBorder="1" applyAlignment="1">
      <alignment vertical="center"/>
    </xf>
    <xf numFmtId="0" fontId="2" fillId="2" borderId="6" xfId="0" applyFont="1" applyFill="1" applyBorder="1" applyAlignment="1">
      <alignment vertical="center"/>
    </xf>
    <xf numFmtId="166" fontId="2" fillId="2" borderId="6" xfId="0" applyNumberFormat="1" applyFont="1" applyFill="1" applyBorder="1" applyAlignment="1">
      <alignment vertical="center"/>
    </xf>
    <xf numFmtId="0" fontId="2" fillId="2" borderId="8" xfId="0" applyFont="1" applyFill="1" applyBorder="1" applyAlignment="1">
      <alignment vertical="center"/>
    </xf>
    <xf numFmtId="0" fontId="2" fillId="2" borderId="8" xfId="0" applyFont="1" applyFill="1" applyBorder="1" applyAlignment="1">
      <alignment vertical="center" wrapText="1"/>
    </xf>
    <xf numFmtId="165" fontId="2" fillId="2" borderId="8" xfId="0" applyNumberFormat="1" applyFont="1" applyFill="1" applyBorder="1" applyAlignment="1">
      <alignment vertical="center"/>
    </xf>
    <xf numFmtId="166" fontId="2" fillId="2" borderId="8" xfId="0" applyNumberFormat="1" applyFont="1" applyFill="1" applyBorder="1" applyAlignment="1">
      <alignment vertical="center"/>
    </xf>
    <xf numFmtId="0" fontId="2" fillId="0" borderId="0" xfId="0" applyFont="1" applyAlignment="1">
      <alignment horizontal="center" vertical="center"/>
    </xf>
    <xf numFmtId="0" fontId="1" fillId="0" borderId="0" xfId="0" applyFont="1" applyAlignment="1">
      <alignment vertical="center"/>
    </xf>
    <xf numFmtId="165" fontId="1" fillId="0" borderId="0" xfId="0" applyNumberFormat="1" applyFont="1" applyAlignment="1">
      <alignment vertical="center"/>
    </xf>
    <xf numFmtId="0" fontId="3" fillId="0" borderId="0" xfId="0" applyFont="1" applyAlignment="1">
      <alignment vertical="center" wrapText="1"/>
    </xf>
    <xf numFmtId="0" fontId="2" fillId="0" borderId="0" xfId="0" applyFont="1" applyAlignment="1">
      <alignment vertical="center" wrapText="1"/>
    </xf>
    <xf numFmtId="164" fontId="2" fillId="0" borderId="0" xfId="0" applyNumberFormat="1" applyFont="1" applyAlignment="1">
      <alignment vertical="center"/>
    </xf>
    <xf numFmtId="0" fontId="2" fillId="0" borderId="9" xfId="0" quotePrefix="1" applyFont="1" applyBorder="1" applyAlignment="1">
      <alignment horizontal="center" vertical="center"/>
    </xf>
    <xf numFmtId="0" fontId="2" fillId="0" borderId="10" xfId="0" quotePrefix="1" applyFont="1" applyBorder="1" applyAlignment="1">
      <alignment horizontal="center" vertical="center"/>
    </xf>
    <xf numFmtId="0" fontId="2" fillId="0" borderId="0" xfId="0" quotePrefix="1" applyFont="1" applyAlignment="1">
      <alignment horizontal="center" vertical="center"/>
    </xf>
    <xf numFmtId="0" fontId="2" fillId="0" borderId="11" xfId="0" quotePrefix="1" applyFont="1" applyBorder="1" applyAlignment="1">
      <alignment horizontal="center" vertical="center"/>
    </xf>
    <xf numFmtId="0" fontId="2" fillId="0" borderId="12" xfId="0" quotePrefix="1" applyFont="1" applyBorder="1" applyAlignment="1">
      <alignment horizontal="center" vertical="center"/>
    </xf>
    <xf numFmtId="0" fontId="2" fillId="0" borderId="12" xfId="0" applyFont="1" applyBorder="1" applyAlignment="1">
      <alignment horizontal="center" vertical="center"/>
    </xf>
    <xf numFmtId="0" fontId="2" fillId="0" borderId="11" xfId="0" applyFont="1" applyBorder="1" applyAlignment="1">
      <alignment horizontal="center" vertical="center"/>
    </xf>
    <xf numFmtId="0" fontId="2" fillId="2" borderId="7" xfId="0" applyFont="1" applyFill="1" applyBorder="1" applyAlignment="1">
      <alignment vertical="center"/>
    </xf>
    <xf numFmtId="0" fontId="2" fillId="2" borderId="7" xfId="0" applyFont="1" applyFill="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dcsd.sharepoint.com/sites/planningdept/Shared%20Documents/Documents/ESPLOST/ESPLOST_AnnualReport/FY2024/Finance/SPLOST%20Schedule%20FY24%20Work_Updated.xlsx" TargetMode="External"/><Relationship Id="rId1" Type="http://schemas.openxmlformats.org/officeDocument/2006/relationships/externalLinkPath" Target="Finance/SPLOST%20Schedule%20FY24%20Work_Updated.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Y24 Recon"/>
      <sheetName val="SPLOST IV"/>
      <sheetName val="SPLOST V"/>
      <sheetName val="SPLOST VI"/>
      <sheetName val="FY24 CIP Detail"/>
      <sheetName val="10834"/>
      <sheetName val="11534"/>
      <sheetName val="13334"/>
      <sheetName val="13434"/>
      <sheetName val="33634"/>
      <sheetName val="40334"/>
      <sheetName val="41434"/>
      <sheetName val="41734"/>
      <sheetName val="42634"/>
      <sheetName val="50134"/>
    </sheetNames>
    <sheetDataSet>
      <sheetData sheetId="0"/>
      <sheetData sheetId="1"/>
      <sheetData sheetId="2"/>
      <sheetData sheetId="3">
        <row r="2">
          <cell r="A2" t="str">
            <v>00036</v>
          </cell>
          <cell r="B2" t="str">
            <v>000. Revenue</v>
          </cell>
          <cell r="C2" t="str">
            <v>Project to receive all E-SPLOST VI related revenue from all sources.</v>
          </cell>
          <cell r="D2">
            <v>1</v>
          </cell>
          <cell r="E2">
            <v>0</v>
          </cell>
        </row>
        <row r="3">
          <cell r="A3" t="str">
            <v>90136</v>
          </cell>
          <cell r="B3" t="str">
            <v>901. DCSD Staff</v>
          </cell>
          <cell r="C3" t="str">
            <v>Salary for District employees in support of the E-SPLOST program</v>
          </cell>
          <cell r="D3">
            <v>1</v>
          </cell>
          <cell r="E3">
            <v>3137454.36</v>
          </cell>
        </row>
        <row r="4">
          <cell r="A4" t="str">
            <v>90236</v>
          </cell>
          <cell r="B4" t="str">
            <v>902. Program Management</v>
          </cell>
          <cell r="C4" t="str">
            <v>Management of the E-SPLOST program by third party management as well as other consultants, as required.</v>
          </cell>
          <cell r="D4">
            <v>1</v>
          </cell>
          <cell r="E4">
            <v>732393.85</v>
          </cell>
        </row>
        <row r="5">
          <cell r="A5" t="str">
            <v>99936</v>
          </cell>
          <cell r="B5" t="str">
            <v>999. Program Contingency</v>
          </cell>
          <cell r="C5" t="str">
            <v>Set-aside for unforeseen conditions</v>
          </cell>
          <cell r="D5">
            <v>1</v>
          </cell>
          <cell r="E5">
            <v>0</v>
          </cell>
        </row>
        <row r="6">
          <cell r="A6" t="str">
            <v>10136</v>
          </cell>
          <cell r="B6" t="str">
            <v>101. New Sequoyah MS &amp; Sequoyah HS</v>
          </cell>
          <cell r="C6" t="str">
            <v>Construction of a New Sequoyah Middle School and a New Sequoyah High School (design in E-SPLOST V)</v>
          </cell>
          <cell r="D6">
            <v>2</v>
          </cell>
          <cell r="E6">
            <v>175000</v>
          </cell>
        </row>
        <row r="7">
          <cell r="A7" t="str">
            <v>10236</v>
          </cell>
          <cell r="B7" t="str">
            <v>102. New Cross Keys MS</v>
          </cell>
          <cell r="C7" t="str">
            <v>Design and construction of a New Cross Keys MS, including purchase of land</v>
          </cell>
          <cell r="D7">
            <v>2</v>
          </cell>
          <cell r="E7">
            <v>0</v>
          </cell>
        </row>
        <row r="8">
          <cell r="A8" t="str">
            <v>21836</v>
          </cell>
          <cell r="B8" t="str">
            <v>218. Dresden ES</v>
          </cell>
          <cell r="C8" t="str">
            <v>Construction of a new Dresden ES facility (design in E-SPLOST V)</v>
          </cell>
          <cell r="D8">
            <v>2</v>
          </cell>
          <cell r="E8">
            <v>2043753.8</v>
          </cell>
        </row>
        <row r="9">
          <cell r="A9" t="str">
            <v>20136</v>
          </cell>
          <cell r="B9" t="str">
            <v>201. Allgood ES</v>
          </cell>
          <cell r="C9" t="str">
            <v>HVAC Refresh</v>
          </cell>
          <cell r="D9">
            <v>2</v>
          </cell>
          <cell r="E9">
            <v>0</v>
          </cell>
        </row>
        <row r="10">
          <cell r="A10" t="str">
            <v>20236</v>
          </cell>
          <cell r="B10" t="str">
            <v>202. Ashford Park ES</v>
          </cell>
          <cell r="C10" t="str">
            <v>HVAC Refresh</v>
          </cell>
          <cell r="D10">
            <v>2</v>
          </cell>
          <cell r="E10">
            <v>0</v>
          </cell>
        </row>
        <row r="11">
          <cell r="A11" t="str">
            <v>23336</v>
          </cell>
          <cell r="B11" t="str">
            <v>233. Idlewood ES</v>
          </cell>
          <cell r="C11" t="str">
            <v>HVAC Refresh</v>
          </cell>
          <cell r="D11">
            <v>2</v>
          </cell>
          <cell r="E11">
            <v>150000</v>
          </cell>
        </row>
        <row r="12">
          <cell r="A12" t="str">
            <v>23636</v>
          </cell>
          <cell r="B12" t="str">
            <v>236. Jolly ES</v>
          </cell>
          <cell r="C12" t="str">
            <v>Roof Replacement, New Security Vestibule</v>
          </cell>
          <cell r="D12">
            <v>2</v>
          </cell>
          <cell r="E12">
            <v>0</v>
          </cell>
        </row>
        <row r="13">
          <cell r="A13" t="str">
            <v>23936</v>
          </cell>
          <cell r="B13" t="str">
            <v>239. Kittredge Magnet</v>
          </cell>
          <cell r="C13" t="str">
            <v>Roof Replacement, HVAC Refresh, New Security Vestibule</v>
          </cell>
          <cell r="D13">
            <v>2</v>
          </cell>
          <cell r="E13">
            <v>0</v>
          </cell>
        </row>
        <row r="14">
          <cell r="A14" t="str">
            <v>24336</v>
          </cell>
          <cell r="B14" t="str">
            <v>243. McLendon ES</v>
          </cell>
          <cell r="C14" t="str">
            <v>Roof Replacement, New Security Vestibule</v>
          </cell>
          <cell r="D14">
            <v>2</v>
          </cell>
          <cell r="E14">
            <v>0</v>
          </cell>
        </row>
        <row r="15">
          <cell r="A15" t="str">
            <v>24736</v>
          </cell>
          <cell r="B15" t="str">
            <v>247. Murphey Candler ES</v>
          </cell>
          <cell r="C15" t="str">
            <v>HVAC Refresh</v>
          </cell>
          <cell r="D15">
            <v>2</v>
          </cell>
          <cell r="E15">
            <v>107250</v>
          </cell>
        </row>
        <row r="16">
          <cell r="A16" t="str">
            <v>25136</v>
          </cell>
          <cell r="B16" t="str">
            <v>251. Oak View ES</v>
          </cell>
          <cell r="C16" t="str">
            <v>Roof Replacement, Upgraded Security Vestibule</v>
          </cell>
          <cell r="D16">
            <v>2</v>
          </cell>
          <cell r="E16">
            <v>0</v>
          </cell>
        </row>
        <row r="17">
          <cell r="A17" t="str">
            <v>30336</v>
          </cell>
          <cell r="B17" t="str">
            <v>303. Chamblee MS</v>
          </cell>
          <cell r="C17" t="str">
            <v>Roof Replacement, New Security Vestibule</v>
          </cell>
          <cell r="D17">
            <v>2</v>
          </cell>
          <cell r="E17">
            <v>0</v>
          </cell>
        </row>
        <row r="18">
          <cell r="A18" t="str">
            <v>40936</v>
          </cell>
          <cell r="B18" t="str">
            <v>409. Druid Hills HS</v>
          </cell>
          <cell r="C18" t="str">
            <v>Modernization of the Druid Hills HS Facility</v>
          </cell>
          <cell r="D18">
            <v>2</v>
          </cell>
          <cell r="E18">
            <v>255000</v>
          </cell>
        </row>
        <row r="19">
          <cell r="A19" t="str">
            <v>41236</v>
          </cell>
          <cell r="B19" t="str">
            <v>412. Lithonia HS</v>
          </cell>
          <cell r="C19" t="str">
            <v>Roof Replacement, New Security Vestibule</v>
          </cell>
          <cell r="D19">
            <v>2</v>
          </cell>
          <cell r="E19">
            <v>0</v>
          </cell>
        </row>
        <row r="20">
          <cell r="A20" t="str">
            <v>41336</v>
          </cell>
          <cell r="B20" t="str">
            <v>413. Martin Luther King Jr. HS</v>
          </cell>
          <cell r="C20" t="str">
            <v>Roof Replacement, New Security Vestibule</v>
          </cell>
          <cell r="D20">
            <v>2</v>
          </cell>
          <cell r="E20">
            <v>0</v>
          </cell>
        </row>
        <row r="21">
          <cell r="A21" t="str">
            <v>41636</v>
          </cell>
          <cell r="B21" t="str">
            <v>416. Ronald E. McNair High</v>
          </cell>
          <cell r="C21" t="str">
            <v>Roof Replacement</v>
          </cell>
          <cell r="D21">
            <v>2</v>
          </cell>
          <cell r="E21">
            <v>0</v>
          </cell>
        </row>
        <row r="22">
          <cell r="A22" t="str">
            <v>50736</v>
          </cell>
          <cell r="B22" t="str">
            <v>507. International Student Center</v>
          </cell>
          <cell r="C22" t="str">
            <v>HVAC Refresh</v>
          </cell>
          <cell r="D22">
            <v>2</v>
          </cell>
          <cell r="E22">
            <v>0</v>
          </cell>
        </row>
        <row r="23">
          <cell r="A23" t="str">
            <v>50836</v>
          </cell>
          <cell r="B23" t="str">
            <v>508. Margaret Harris Comprehensive</v>
          </cell>
          <cell r="C23" t="str">
            <v>Roof Replacement, New Security Vestibule</v>
          </cell>
          <cell r="D23">
            <v>2</v>
          </cell>
          <cell r="E23">
            <v>0</v>
          </cell>
        </row>
        <row r="24">
          <cell r="A24" t="str">
            <v>70236</v>
          </cell>
          <cell r="B24" t="str">
            <v>702. Fire Alarm Upgrade</v>
          </cell>
          <cell r="C24" t="str">
            <v>Upgrade Fire Alarms To Ensure All Schools Meet DCSD Standard:
Ashford Park ES, Avondale ES, Bob Mathis ES, Briar Vista ES, Briarlake ES, Browns Mill ES, Canby Lane ES, Cedar Grove ES, Chapel Hill ES, Columbia ES, Dunaire ES, E. L. Miller ES, E.L. Bouie ES, Evansdale ES, Flat Rock ES, Flat Shoals ES, Henderson Mill ES, Hightower ES, Huntley Hills ES, Idlewood ES, Jolly ES, Kelley Lake ES, Kingsley ES, Kittredge Magnet, Laurel Ridge ES, Livsey ES, Montclair ES, Murphey Candler ES, Nancy Creek (Former), Narvie Harris ES, Oak Grove ES, Oakcliff Theme ES, Panola Way ES, Pine Ridge ES, Princeton ES, Rainbow ES, Redan ES, Rock Chapel ES, Rowland ES, Sagamore Hills ES, Snapfinger ES, Toney ES, Wadsworth Magnet, Woodridge ES, Wynbrooke ES, Champion Theme MS, Druid Hills MS, Henderson MS, Salem MS, Miller Grove HS</v>
          </cell>
          <cell r="D24">
            <v>3</v>
          </cell>
          <cell r="E24">
            <v>0</v>
          </cell>
        </row>
        <row r="25">
          <cell r="A25" t="str">
            <v>70336</v>
          </cell>
          <cell r="B25" t="str">
            <v>703. Elevator Cab Rebuild</v>
          </cell>
          <cell r="C25" t="str">
            <v>Rebuild or Replace Elevator Cabs at Select Schools:
Columbia ES, Montgomery ES, Rockbridge ES, Rock Chapel ES, Shadow Rock ES, Snapfinger ES, Woodward ES, Champion Theme MS, Cedar Grove HS, Druid Hills HS, Dunwoody HS, Lithonia HS, Martin Luther King Jr. HS, Southwest DeKalb HS</v>
          </cell>
          <cell r="D25">
            <v>3</v>
          </cell>
          <cell r="E25">
            <v>0</v>
          </cell>
        </row>
        <row r="26">
          <cell r="A26" t="str">
            <v>70136</v>
          </cell>
          <cell r="B26" t="str">
            <v>701. HVAC Controls Upgrade</v>
          </cell>
          <cell r="C26" t="str">
            <v>Upgrade HVAC Controls To Ensure All Schools Meet DCSD Standard:
Avondale ES, Brockett ES, Cedar Grove ES, Dunaire ES, Evansdale ES, Flat Rock ES, Flat Shoals ES, Jolly ES, McLendon ES, Narvie Harris ES, Oak Grove ES, Oak View ES, Oakcliff Theme ES, Princeton ES, Ronald E. McNair DLA ES, Rowland ES, Snapfinger ES, Stone Mountain ES, Vanderlyn ES, Woodward ES, Wynbrooke ES, DeKalb ES of the Arts, Cedar Grove MS, Chamblee MS, Columbia MS, Freedom MS, Lithonia MS, Mary McLeod Bethune MS, Peachtree MS, Stone Mountain MS, Arabia Mountain HS, Cedar Grove HS, Chamblee HS, DeKalb School of the Arts, Lakeside HS, Lithonia HS, Redan HS, Ronald E. McNair High, Southwest DeKalb HS, Stone Mountain HS, Towers HS, Tucker HS, East Campus I/DeKalb Alternative, Fernbank Science Center, Margaret Harris Comprehensive, Doraville Bus &amp; Administrative, East Campus II - Transportation, Hatton Drive Warehouse, Panthersville Bus &amp; Administrative, Sam A. Moss Service Center, William Bradley Bryant Technology Center</v>
          </cell>
          <cell r="D26">
            <v>3</v>
          </cell>
          <cell r="E26">
            <v>0</v>
          </cell>
        </row>
        <row r="27">
          <cell r="A27" t="str">
            <v>24936</v>
          </cell>
          <cell r="B27" t="str">
            <v>249. Narvie Harris ES</v>
          </cell>
          <cell r="C27" t="str">
            <v>New Security Vestibule, Gym HVAC Installation</v>
          </cell>
          <cell r="D27">
            <v>3</v>
          </cell>
          <cell r="E27">
            <v>0</v>
          </cell>
        </row>
        <row r="28">
          <cell r="A28" t="str">
            <v>27736</v>
          </cell>
          <cell r="B28" t="str">
            <v>277. Wynbrooke ES</v>
          </cell>
          <cell r="C28" t="str">
            <v>New Security Vestibule, Gym HVAC Installation</v>
          </cell>
          <cell r="D28">
            <v>3</v>
          </cell>
          <cell r="E28">
            <v>0</v>
          </cell>
        </row>
        <row r="29">
          <cell r="A29" t="str">
            <v>20336</v>
          </cell>
          <cell r="B29" t="str">
            <v>203. Austin ES</v>
          </cell>
          <cell r="C29" t="str">
            <v>Upgraded Security Vestibule</v>
          </cell>
          <cell r="D29">
            <v>3</v>
          </cell>
          <cell r="E29">
            <v>0</v>
          </cell>
        </row>
        <row r="30">
          <cell r="A30" t="str">
            <v>20436</v>
          </cell>
          <cell r="B30" t="str">
            <v>204. Avondale ES</v>
          </cell>
          <cell r="C30" t="str">
            <v>New Security Vestibule</v>
          </cell>
          <cell r="D30">
            <v>3</v>
          </cell>
          <cell r="E30">
            <v>0</v>
          </cell>
        </row>
        <row r="31">
          <cell r="A31" t="str">
            <v>20536</v>
          </cell>
          <cell r="B31" t="str">
            <v>205. Barack Obama ES</v>
          </cell>
          <cell r="C31" t="str">
            <v>Upgraded Security Vestibule</v>
          </cell>
          <cell r="D31">
            <v>3</v>
          </cell>
          <cell r="E31">
            <v>0</v>
          </cell>
        </row>
        <row r="32">
          <cell r="A32" t="str">
            <v>20636</v>
          </cell>
          <cell r="B32" t="str">
            <v>206. Bob Mathis ES</v>
          </cell>
          <cell r="C32" t="str">
            <v/>
          </cell>
          <cell r="D32">
            <v>3</v>
          </cell>
          <cell r="E32">
            <v>0</v>
          </cell>
        </row>
        <row r="33">
          <cell r="A33" t="str">
            <v>20736</v>
          </cell>
          <cell r="B33" t="str">
            <v>207. Briar Vista ES</v>
          </cell>
          <cell r="C33" t="str">
            <v/>
          </cell>
          <cell r="D33">
            <v>3</v>
          </cell>
          <cell r="E33">
            <v>0</v>
          </cell>
        </row>
        <row r="34">
          <cell r="A34" t="str">
            <v>20836</v>
          </cell>
          <cell r="B34" t="str">
            <v>208. Briarlake ES</v>
          </cell>
          <cell r="C34" t="str">
            <v>New Security Vestibule</v>
          </cell>
          <cell r="D34">
            <v>3</v>
          </cell>
          <cell r="E34">
            <v>0</v>
          </cell>
        </row>
        <row r="35">
          <cell r="A35" t="str">
            <v>20936</v>
          </cell>
          <cell r="B35" t="str">
            <v>209. Brockett ES</v>
          </cell>
          <cell r="C35" t="str">
            <v>New Security Vestibule</v>
          </cell>
          <cell r="D35">
            <v>3</v>
          </cell>
          <cell r="E35">
            <v>0</v>
          </cell>
        </row>
        <row r="36">
          <cell r="A36" t="str">
            <v>21036</v>
          </cell>
          <cell r="B36" t="str">
            <v>210. Browns Mill ES</v>
          </cell>
          <cell r="C36" t="str">
            <v>New Security Vestibule</v>
          </cell>
          <cell r="D36">
            <v>3</v>
          </cell>
          <cell r="E36">
            <v>0</v>
          </cell>
        </row>
        <row r="37">
          <cell r="A37" t="str">
            <v>21136</v>
          </cell>
          <cell r="B37" t="str">
            <v>211. Canby Lane ES</v>
          </cell>
          <cell r="C37" t="str">
            <v>New Security Vestibule</v>
          </cell>
          <cell r="D37">
            <v>3</v>
          </cell>
          <cell r="E37">
            <v>0</v>
          </cell>
        </row>
        <row r="38">
          <cell r="A38" t="str">
            <v>21336</v>
          </cell>
          <cell r="B38" t="str">
            <v>213. Cedar Grove ES</v>
          </cell>
          <cell r="C38" t="str">
            <v/>
          </cell>
          <cell r="D38">
            <v>3</v>
          </cell>
          <cell r="E38">
            <v>0</v>
          </cell>
        </row>
        <row r="39">
          <cell r="A39" t="str">
            <v>21436</v>
          </cell>
          <cell r="B39" t="str">
            <v>214. Chapel Hill ES</v>
          </cell>
          <cell r="C39" t="str">
            <v>New Security Vestibule</v>
          </cell>
          <cell r="D39">
            <v>3</v>
          </cell>
          <cell r="E39">
            <v>0</v>
          </cell>
        </row>
        <row r="40">
          <cell r="A40" t="str">
            <v>21536</v>
          </cell>
          <cell r="B40" t="str">
            <v>215. Chesnut ES</v>
          </cell>
          <cell r="C40" t="str">
            <v/>
          </cell>
          <cell r="D40">
            <v>3</v>
          </cell>
          <cell r="E40">
            <v>0</v>
          </cell>
        </row>
        <row r="41">
          <cell r="A41" t="str">
            <v>21636</v>
          </cell>
          <cell r="B41" t="str">
            <v>216. Columbia ES</v>
          </cell>
          <cell r="C41" t="str">
            <v/>
          </cell>
          <cell r="D41">
            <v>3</v>
          </cell>
          <cell r="E41">
            <v>0</v>
          </cell>
        </row>
        <row r="42">
          <cell r="A42" t="str">
            <v>21736</v>
          </cell>
          <cell r="B42" t="str">
            <v>217. Doraville United ES</v>
          </cell>
          <cell r="C42" t="str">
            <v>Upgraded Security Vestibule</v>
          </cell>
          <cell r="D42">
            <v>3</v>
          </cell>
          <cell r="E42">
            <v>0</v>
          </cell>
        </row>
        <row r="43">
          <cell r="A43" t="str">
            <v>21936</v>
          </cell>
          <cell r="B43" t="str">
            <v>219. Dunaire ES</v>
          </cell>
          <cell r="C43" t="str">
            <v>New Security Vestibule</v>
          </cell>
          <cell r="D43">
            <v>3</v>
          </cell>
          <cell r="E43">
            <v>0</v>
          </cell>
        </row>
        <row r="44">
          <cell r="A44" t="str">
            <v>22036</v>
          </cell>
          <cell r="B44" t="str">
            <v>220. Dunwoody ES</v>
          </cell>
          <cell r="C44" t="str">
            <v>Upgraded Security Vestibule</v>
          </cell>
          <cell r="D44">
            <v>3</v>
          </cell>
          <cell r="E44">
            <v>0</v>
          </cell>
        </row>
        <row r="45">
          <cell r="A45" t="str">
            <v>22136</v>
          </cell>
          <cell r="B45" t="str">
            <v>221. E.L. Bouie ES</v>
          </cell>
          <cell r="C45" t="str">
            <v>New Security Vestibule</v>
          </cell>
          <cell r="D45">
            <v>3</v>
          </cell>
          <cell r="E45">
            <v>0</v>
          </cell>
        </row>
        <row r="46">
          <cell r="A46" t="str">
            <v>22236</v>
          </cell>
          <cell r="B46" t="str">
            <v>222. E. L. Miller ES</v>
          </cell>
          <cell r="C46" t="str">
            <v>New Security Vestibule</v>
          </cell>
          <cell r="D46">
            <v>3</v>
          </cell>
          <cell r="E46">
            <v>0</v>
          </cell>
        </row>
        <row r="47">
          <cell r="A47" t="str">
            <v>22336</v>
          </cell>
          <cell r="B47" t="str">
            <v>223. Evansdale ES</v>
          </cell>
          <cell r="C47" t="str">
            <v>New Security Vestibule</v>
          </cell>
          <cell r="D47">
            <v>3</v>
          </cell>
          <cell r="E47">
            <v>0</v>
          </cell>
        </row>
        <row r="48">
          <cell r="A48" t="str">
            <v>22436</v>
          </cell>
          <cell r="B48" t="str">
            <v>224. Fairington ES</v>
          </cell>
          <cell r="C48" t="str">
            <v>New Security Vestibule</v>
          </cell>
          <cell r="D48">
            <v>3</v>
          </cell>
          <cell r="E48">
            <v>0</v>
          </cell>
        </row>
        <row r="49">
          <cell r="A49" t="str">
            <v>22536</v>
          </cell>
          <cell r="B49" t="str">
            <v>225. Fernbank ES</v>
          </cell>
          <cell r="C49" t="str">
            <v>Upgraded Security Vestibule</v>
          </cell>
          <cell r="D49">
            <v>3</v>
          </cell>
          <cell r="E49">
            <v>0</v>
          </cell>
        </row>
        <row r="50">
          <cell r="A50" t="str">
            <v>22636</v>
          </cell>
          <cell r="B50" t="str">
            <v>226. Flat Rock ES</v>
          </cell>
          <cell r="C50" t="str">
            <v>Upgraded Security Vestibule</v>
          </cell>
          <cell r="D50">
            <v>3</v>
          </cell>
          <cell r="E50">
            <v>0</v>
          </cell>
        </row>
        <row r="51">
          <cell r="A51" t="str">
            <v>22736</v>
          </cell>
          <cell r="B51" t="str">
            <v>227. Flat Shoals ES</v>
          </cell>
          <cell r="C51" t="str">
            <v>New Security Vestibule</v>
          </cell>
          <cell r="D51">
            <v>3</v>
          </cell>
          <cell r="E51">
            <v>0</v>
          </cell>
        </row>
        <row r="52">
          <cell r="A52" t="str">
            <v>22836</v>
          </cell>
          <cell r="B52" t="str">
            <v>228. Hambrick ES</v>
          </cell>
          <cell r="C52" t="str">
            <v/>
          </cell>
          <cell r="D52">
            <v>3</v>
          </cell>
          <cell r="E52">
            <v>0</v>
          </cell>
        </row>
        <row r="53">
          <cell r="A53" t="str">
            <v>22936</v>
          </cell>
          <cell r="B53" t="str">
            <v>229. Hawthorne ES</v>
          </cell>
          <cell r="C53" t="str">
            <v>Upgraded Security Vestibule</v>
          </cell>
          <cell r="D53">
            <v>3</v>
          </cell>
          <cell r="E53">
            <v>0</v>
          </cell>
        </row>
        <row r="54">
          <cell r="A54" t="str">
            <v>23036</v>
          </cell>
          <cell r="B54" t="str">
            <v>230. Henderson Mill ES</v>
          </cell>
          <cell r="C54" t="str">
            <v>New Security Vestibule</v>
          </cell>
          <cell r="D54">
            <v>3</v>
          </cell>
          <cell r="E54">
            <v>0</v>
          </cell>
        </row>
        <row r="55">
          <cell r="A55" t="str">
            <v>23136</v>
          </cell>
          <cell r="B55" t="str">
            <v>231. Hightower ES</v>
          </cell>
          <cell r="C55" t="str">
            <v>Roof Replacement, New Security Vestibule</v>
          </cell>
          <cell r="D55">
            <v>3</v>
          </cell>
          <cell r="E55">
            <v>0</v>
          </cell>
        </row>
        <row r="56">
          <cell r="A56" t="str">
            <v>23236</v>
          </cell>
          <cell r="B56" t="str">
            <v>232. Huntley Hills ES</v>
          </cell>
          <cell r="C56" t="str">
            <v>New Security Vestibule</v>
          </cell>
          <cell r="D56">
            <v>3</v>
          </cell>
          <cell r="E56">
            <v>0</v>
          </cell>
        </row>
        <row r="57">
          <cell r="A57" t="str">
            <v>23436</v>
          </cell>
          <cell r="B57" t="str">
            <v>234. Indian Creek ES</v>
          </cell>
          <cell r="C57" t="str">
            <v>Upgraded Security Vestibule</v>
          </cell>
          <cell r="D57">
            <v>3</v>
          </cell>
          <cell r="E57">
            <v>0</v>
          </cell>
        </row>
        <row r="58">
          <cell r="A58" t="str">
            <v>23536</v>
          </cell>
          <cell r="B58" t="str">
            <v>235. John Lewis ES</v>
          </cell>
          <cell r="C58" t="str">
            <v>Upgraded Security Vestibule</v>
          </cell>
          <cell r="D58">
            <v>3</v>
          </cell>
          <cell r="E58">
            <v>0</v>
          </cell>
        </row>
        <row r="59">
          <cell r="A59" t="str">
            <v>23736</v>
          </cell>
          <cell r="B59" t="str">
            <v>237. Kelley Lake ES</v>
          </cell>
          <cell r="C59" t="str">
            <v>New Security Vestibule</v>
          </cell>
          <cell r="D59">
            <v>3</v>
          </cell>
          <cell r="E59">
            <v>0</v>
          </cell>
        </row>
        <row r="60">
          <cell r="A60" t="str">
            <v>23836</v>
          </cell>
          <cell r="B60" t="str">
            <v>238. Kingsley ES</v>
          </cell>
          <cell r="C60" t="str">
            <v>New Security Vestibule</v>
          </cell>
          <cell r="D60">
            <v>3</v>
          </cell>
          <cell r="E60">
            <v>0</v>
          </cell>
        </row>
        <row r="61">
          <cell r="A61" t="str">
            <v>24036</v>
          </cell>
          <cell r="B61" t="str">
            <v>240. Laurel Ridge ES</v>
          </cell>
          <cell r="C61" t="str">
            <v>New Security Vestibule</v>
          </cell>
          <cell r="D61">
            <v>3</v>
          </cell>
          <cell r="E61">
            <v>0</v>
          </cell>
        </row>
        <row r="62">
          <cell r="A62" t="str">
            <v>24136</v>
          </cell>
          <cell r="B62" t="str">
            <v>241. Livsey ES</v>
          </cell>
          <cell r="C62" t="str">
            <v>New Security Vestibule</v>
          </cell>
          <cell r="D62">
            <v>3</v>
          </cell>
          <cell r="E62">
            <v>0</v>
          </cell>
        </row>
        <row r="63">
          <cell r="A63" t="str">
            <v>24236</v>
          </cell>
          <cell r="B63" t="str">
            <v>242. Marbut Theme ES</v>
          </cell>
          <cell r="C63" t="str">
            <v>New Security Vestibule</v>
          </cell>
          <cell r="D63">
            <v>3</v>
          </cell>
          <cell r="E63">
            <v>0</v>
          </cell>
        </row>
        <row r="64">
          <cell r="A64" t="str">
            <v>24436</v>
          </cell>
          <cell r="B64" t="str">
            <v>244. Midvale ES</v>
          </cell>
          <cell r="C64" t="str">
            <v>New Security Vestibule</v>
          </cell>
          <cell r="D64">
            <v>3</v>
          </cell>
          <cell r="E64">
            <v>0</v>
          </cell>
        </row>
        <row r="65">
          <cell r="A65" t="str">
            <v>24536</v>
          </cell>
          <cell r="B65" t="str">
            <v>245. Montclair ES</v>
          </cell>
          <cell r="C65" t="str">
            <v>New Security Vestibule</v>
          </cell>
          <cell r="D65">
            <v>3</v>
          </cell>
          <cell r="E65">
            <v>0</v>
          </cell>
        </row>
        <row r="66">
          <cell r="A66" t="str">
            <v>24636</v>
          </cell>
          <cell r="B66" t="str">
            <v>246. Montgomery ES</v>
          </cell>
          <cell r="C66" t="str">
            <v>New Security Vestibule</v>
          </cell>
          <cell r="D66">
            <v>3</v>
          </cell>
          <cell r="E66">
            <v>0</v>
          </cell>
        </row>
        <row r="67">
          <cell r="A67" t="str">
            <v>24836</v>
          </cell>
          <cell r="B67" t="str">
            <v>248. Nancy Creek (Former)</v>
          </cell>
          <cell r="C67" t="str">
            <v>New Security Vestibule</v>
          </cell>
          <cell r="D67">
            <v>3</v>
          </cell>
          <cell r="E67">
            <v>0</v>
          </cell>
        </row>
        <row r="68">
          <cell r="A68" t="str">
            <v>25036</v>
          </cell>
          <cell r="B68" t="str">
            <v>250. Oak Grove ES</v>
          </cell>
          <cell r="C68" t="str">
            <v/>
          </cell>
          <cell r="D68">
            <v>3</v>
          </cell>
          <cell r="E68">
            <v>0</v>
          </cell>
        </row>
        <row r="69">
          <cell r="A69" t="str">
            <v>25236</v>
          </cell>
          <cell r="B69" t="str">
            <v>252. Oakcliff Theme ES</v>
          </cell>
          <cell r="C69" t="str">
            <v>New Security Vestibule</v>
          </cell>
          <cell r="D69">
            <v>3</v>
          </cell>
          <cell r="E69">
            <v>0</v>
          </cell>
        </row>
        <row r="70">
          <cell r="A70" t="str">
            <v>25336</v>
          </cell>
          <cell r="B70" t="str">
            <v>253. Panola Way ES</v>
          </cell>
          <cell r="C70" t="str">
            <v>New Security Vestibule</v>
          </cell>
          <cell r="D70">
            <v>3</v>
          </cell>
          <cell r="E70">
            <v>0</v>
          </cell>
        </row>
        <row r="71">
          <cell r="A71" t="str">
            <v>25436</v>
          </cell>
          <cell r="B71" t="str">
            <v>254. Peachcrest ES</v>
          </cell>
          <cell r="C71" t="str">
            <v>Upgraded Security Vestibule</v>
          </cell>
          <cell r="D71">
            <v>3</v>
          </cell>
          <cell r="E71">
            <v>0</v>
          </cell>
        </row>
        <row r="72">
          <cell r="A72" t="str">
            <v>25536</v>
          </cell>
          <cell r="B72" t="str">
            <v>255. Pine Ridge ES</v>
          </cell>
          <cell r="C72" t="str">
            <v>New Security Vestibule</v>
          </cell>
          <cell r="D72">
            <v>3</v>
          </cell>
          <cell r="E72">
            <v>0</v>
          </cell>
        </row>
        <row r="73">
          <cell r="A73" t="str">
            <v>25636</v>
          </cell>
          <cell r="B73" t="str">
            <v>256. Pleasantdale ES</v>
          </cell>
          <cell r="C73" t="str">
            <v>Upgraded Security Vestibule</v>
          </cell>
          <cell r="D73">
            <v>3</v>
          </cell>
          <cell r="E73">
            <v>0</v>
          </cell>
        </row>
        <row r="74">
          <cell r="A74" t="str">
            <v>25736</v>
          </cell>
          <cell r="B74" t="str">
            <v>257. Princeton ES</v>
          </cell>
          <cell r="C74" t="str">
            <v>Upgraded Security Vestibule</v>
          </cell>
          <cell r="D74">
            <v>3</v>
          </cell>
          <cell r="E74">
            <v>0</v>
          </cell>
        </row>
        <row r="75">
          <cell r="A75" t="str">
            <v>25836</v>
          </cell>
          <cell r="B75" t="str">
            <v>258. Rainbow ES</v>
          </cell>
          <cell r="C75" t="str">
            <v/>
          </cell>
          <cell r="D75">
            <v>3</v>
          </cell>
          <cell r="E75">
            <v>0</v>
          </cell>
        </row>
        <row r="76">
          <cell r="A76" t="str">
            <v>25936</v>
          </cell>
          <cell r="B76" t="str">
            <v>259. Redan ES</v>
          </cell>
          <cell r="C76" t="str">
            <v>New Security Vestibule</v>
          </cell>
          <cell r="D76">
            <v>3</v>
          </cell>
          <cell r="E76">
            <v>0</v>
          </cell>
        </row>
        <row r="77">
          <cell r="A77" t="str">
            <v>26036</v>
          </cell>
          <cell r="B77" t="str">
            <v>260. Robert Shaw ES</v>
          </cell>
          <cell r="C77" t="str">
            <v>New Security Vestibule</v>
          </cell>
          <cell r="D77">
            <v>3</v>
          </cell>
          <cell r="E77">
            <v>0</v>
          </cell>
        </row>
        <row r="78">
          <cell r="A78" t="str">
            <v>26136</v>
          </cell>
          <cell r="B78" t="str">
            <v>261. Rock Chapel ES</v>
          </cell>
          <cell r="C78" t="str">
            <v>New Security Vestibule</v>
          </cell>
          <cell r="D78">
            <v>3</v>
          </cell>
          <cell r="E78">
            <v>0</v>
          </cell>
        </row>
        <row r="79">
          <cell r="A79" t="str">
            <v>26236</v>
          </cell>
          <cell r="B79" t="str">
            <v>262. Rockbridge ES</v>
          </cell>
          <cell r="C79" t="str">
            <v>Upgraded Security Vestibule</v>
          </cell>
          <cell r="D79">
            <v>3</v>
          </cell>
          <cell r="E79">
            <v>0</v>
          </cell>
        </row>
        <row r="80">
          <cell r="A80" t="str">
            <v>26336</v>
          </cell>
          <cell r="B80" t="str">
            <v>263. Ronald E. McNair DLA ES</v>
          </cell>
          <cell r="C80" t="str">
            <v>Upgraded Security Vestibule</v>
          </cell>
          <cell r="D80">
            <v>3</v>
          </cell>
          <cell r="E80">
            <v>0</v>
          </cell>
        </row>
        <row r="81">
          <cell r="A81" t="str">
            <v>26436</v>
          </cell>
          <cell r="B81" t="str">
            <v>264. Rowland ES</v>
          </cell>
          <cell r="C81" t="str">
            <v>New Security Vestibule</v>
          </cell>
          <cell r="D81">
            <v>3</v>
          </cell>
          <cell r="E81">
            <v>0</v>
          </cell>
        </row>
        <row r="82">
          <cell r="A82" t="str">
            <v>26536</v>
          </cell>
          <cell r="B82" t="str">
            <v>265. Sagamore Hills ES</v>
          </cell>
          <cell r="C82" t="str">
            <v>New Security Vestibule</v>
          </cell>
          <cell r="D82">
            <v>3</v>
          </cell>
          <cell r="E82">
            <v>0</v>
          </cell>
        </row>
        <row r="83">
          <cell r="A83" t="str">
            <v>26636</v>
          </cell>
          <cell r="B83" t="str">
            <v>266. Shadow Rock ES</v>
          </cell>
          <cell r="C83" t="str">
            <v>New Security Vestibule</v>
          </cell>
          <cell r="D83">
            <v>3</v>
          </cell>
          <cell r="E83">
            <v>0</v>
          </cell>
        </row>
        <row r="84">
          <cell r="A84" t="str">
            <v>26736</v>
          </cell>
          <cell r="B84" t="str">
            <v>267. Smoke Rise ES</v>
          </cell>
          <cell r="C84" t="str">
            <v>Upgraded Security Vestibule</v>
          </cell>
          <cell r="D84">
            <v>3</v>
          </cell>
          <cell r="E84">
            <v>0</v>
          </cell>
        </row>
        <row r="85">
          <cell r="A85" t="str">
            <v>26836</v>
          </cell>
          <cell r="B85" t="str">
            <v>268. Snapfinger ES</v>
          </cell>
          <cell r="C85" t="str">
            <v>New Security Vestibule</v>
          </cell>
          <cell r="D85">
            <v>3</v>
          </cell>
          <cell r="E85">
            <v>0</v>
          </cell>
        </row>
        <row r="86">
          <cell r="A86" t="str">
            <v>26936</v>
          </cell>
          <cell r="B86" t="str">
            <v>269. Stone Mill ES</v>
          </cell>
          <cell r="C86" t="str">
            <v>New Security Vestibule</v>
          </cell>
          <cell r="D86">
            <v>3</v>
          </cell>
          <cell r="E86">
            <v>0</v>
          </cell>
        </row>
        <row r="87">
          <cell r="A87" t="str">
            <v>27036</v>
          </cell>
          <cell r="B87" t="str">
            <v>270. Stone Mountain ES</v>
          </cell>
          <cell r="C87" t="str">
            <v>New Security Vestibule</v>
          </cell>
          <cell r="D87">
            <v>3</v>
          </cell>
          <cell r="E87">
            <v>0</v>
          </cell>
        </row>
        <row r="88">
          <cell r="A88" t="str">
            <v>27136</v>
          </cell>
          <cell r="B88" t="str">
            <v>271. Stoneview ES</v>
          </cell>
          <cell r="C88" t="str">
            <v>New Security Vestibule</v>
          </cell>
          <cell r="D88">
            <v>3</v>
          </cell>
          <cell r="E88">
            <v>0</v>
          </cell>
        </row>
        <row r="89">
          <cell r="A89" t="str">
            <v>27236</v>
          </cell>
          <cell r="B89" t="str">
            <v>272. Toney ES</v>
          </cell>
          <cell r="C89" t="str">
            <v>New Security Vestibule</v>
          </cell>
          <cell r="D89">
            <v>3</v>
          </cell>
          <cell r="E89">
            <v>0</v>
          </cell>
        </row>
        <row r="90">
          <cell r="A90" t="str">
            <v>27336</v>
          </cell>
          <cell r="B90" t="str">
            <v>273. Vanderlyn ES</v>
          </cell>
          <cell r="C90" t="str">
            <v/>
          </cell>
          <cell r="D90">
            <v>3</v>
          </cell>
          <cell r="E90">
            <v>0</v>
          </cell>
        </row>
        <row r="91">
          <cell r="A91" t="str">
            <v>27436</v>
          </cell>
          <cell r="B91" t="str">
            <v>274. Wadsworth Magnet</v>
          </cell>
          <cell r="C91" t="str">
            <v/>
          </cell>
          <cell r="D91">
            <v>3</v>
          </cell>
          <cell r="E91">
            <v>0</v>
          </cell>
        </row>
        <row r="92">
          <cell r="A92" t="str">
            <v>27536</v>
          </cell>
          <cell r="B92" t="str">
            <v>275. Woodridge ES</v>
          </cell>
          <cell r="C92" t="str">
            <v/>
          </cell>
          <cell r="D92">
            <v>3</v>
          </cell>
          <cell r="E92">
            <v>0</v>
          </cell>
        </row>
        <row r="93">
          <cell r="A93" t="str">
            <v>27636</v>
          </cell>
          <cell r="B93" t="str">
            <v>276. Woodward ES</v>
          </cell>
          <cell r="C93" t="str">
            <v>New Security Vestibule</v>
          </cell>
          <cell r="D93">
            <v>3</v>
          </cell>
          <cell r="E93">
            <v>0</v>
          </cell>
        </row>
        <row r="94">
          <cell r="A94" t="str">
            <v>30136</v>
          </cell>
          <cell r="B94" t="str">
            <v>301. DeKalb ES of the Arts</v>
          </cell>
          <cell r="C94" t="str">
            <v>New Security Vestibule</v>
          </cell>
          <cell r="D94">
            <v>3</v>
          </cell>
          <cell r="E94">
            <v>0</v>
          </cell>
        </row>
        <row r="95">
          <cell r="A95" t="str">
            <v>30236</v>
          </cell>
          <cell r="B95" t="str">
            <v>302. Cedar Grove MS</v>
          </cell>
          <cell r="C95" t="str">
            <v>New Security Vestibule</v>
          </cell>
          <cell r="D95">
            <v>3</v>
          </cell>
          <cell r="E95">
            <v>0</v>
          </cell>
        </row>
        <row r="96">
          <cell r="A96" t="str">
            <v>30436</v>
          </cell>
          <cell r="B96" t="str">
            <v>304. Champion Theme MS</v>
          </cell>
          <cell r="C96" t="str">
            <v>New Security Vestibule</v>
          </cell>
          <cell r="D96">
            <v>3</v>
          </cell>
          <cell r="E96">
            <v>0</v>
          </cell>
        </row>
        <row r="97">
          <cell r="A97" t="str">
            <v>30536</v>
          </cell>
          <cell r="B97" t="str">
            <v>305. Chapel Hill MS</v>
          </cell>
          <cell r="C97" t="str">
            <v>New Security Vestibule</v>
          </cell>
          <cell r="D97">
            <v>3</v>
          </cell>
          <cell r="E97">
            <v>0</v>
          </cell>
        </row>
        <row r="98">
          <cell r="A98" t="str">
            <v>30636</v>
          </cell>
          <cell r="B98" t="str">
            <v>306. Columbia MS</v>
          </cell>
          <cell r="C98" t="str">
            <v>New Security Vestibule</v>
          </cell>
          <cell r="D98">
            <v>3</v>
          </cell>
          <cell r="E98">
            <v>0</v>
          </cell>
        </row>
        <row r="99">
          <cell r="A99" t="str">
            <v>30736</v>
          </cell>
          <cell r="B99" t="str">
            <v>307. Druid Hills MS</v>
          </cell>
          <cell r="C99" t="str">
            <v/>
          </cell>
          <cell r="D99">
            <v>3</v>
          </cell>
          <cell r="E99">
            <v>0</v>
          </cell>
        </row>
        <row r="100">
          <cell r="A100" t="str">
            <v>30836</v>
          </cell>
          <cell r="B100" t="str">
            <v>308. Freedom MS</v>
          </cell>
          <cell r="C100" t="str">
            <v/>
          </cell>
          <cell r="D100">
            <v>3</v>
          </cell>
          <cell r="E100">
            <v>0</v>
          </cell>
        </row>
        <row r="101">
          <cell r="A101" t="str">
            <v>30936</v>
          </cell>
          <cell r="B101" t="str">
            <v>309. Henderson MS</v>
          </cell>
          <cell r="C101" t="str">
            <v/>
          </cell>
          <cell r="D101">
            <v>3</v>
          </cell>
          <cell r="E101">
            <v>0</v>
          </cell>
        </row>
        <row r="102">
          <cell r="A102" t="str">
            <v>31036</v>
          </cell>
          <cell r="B102" t="str">
            <v>310. Lithonia MS</v>
          </cell>
          <cell r="C102" t="str">
            <v>New Security Vestibule</v>
          </cell>
          <cell r="D102">
            <v>3</v>
          </cell>
          <cell r="E102">
            <v>0</v>
          </cell>
        </row>
        <row r="103">
          <cell r="A103" t="str">
            <v>31136</v>
          </cell>
          <cell r="B103" t="str">
            <v>311. Mary McLeod Bethune MS</v>
          </cell>
          <cell r="C103" t="str">
            <v>New Security Vestibule</v>
          </cell>
          <cell r="D103">
            <v>3</v>
          </cell>
          <cell r="E103">
            <v>0</v>
          </cell>
        </row>
        <row r="104">
          <cell r="A104" t="str">
            <v>31236</v>
          </cell>
          <cell r="B104" t="str">
            <v>312. Miller Grove MS</v>
          </cell>
          <cell r="C104" t="str">
            <v>New Security Vestibule</v>
          </cell>
          <cell r="D104">
            <v>3</v>
          </cell>
          <cell r="E104">
            <v>0</v>
          </cell>
        </row>
        <row r="105">
          <cell r="A105" t="str">
            <v>31336</v>
          </cell>
          <cell r="B105" t="str">
            <v>313. Peachtree MS</v>
          </cell>
          <cell r="C105" t="str">
            <v>New Security Vestibule</v>
          </cell>
          <cell r="D105">
            <v>3</v>
          </cell>
          <cell r="E105">
            <v>0</v>
          </cell>
        </row>
        <row r="106">
          <cell r="A106" t="str">
            <v>31436</v>
          </cell>
          <cell r="B106" t="str">
            <v>314. Redan MS</v>
          </cell>
          <cell r="C106" t="str">
            <v>New Security Vestibule</v>
          </cell>
          <cell r="D106">
            <v>3</v>
          </cell>
          <cell r="E106">
            <v>0</v>
          </cell>
        </row>
        <row r="107">
          <cell r="A107" t="str">
            <v>31536</v>
          </cell>
          <cell r="B107" t="str">
            <v>315. Ronald E. McNair MS</v>
          </cell>
          <cell r="C107" t="str">
            <v>New Security Vestibule</v>
          </cell>
          <cell r="D107">
            <v>3</v>
          </cell>
          <cell r="E107">
            <v>0</v>
          </cell>
        </row>
        <row r="108">
          <cell r="A108" t="str">
            <v>31636</v>
          </cell>
          <cell r="B108" t="str">
            <v>316. Salem MS</v>
          </cell>
          <cell r="C108" t="str">
            <v>New Security Vestibule</v>
          </cell>
          <cell r="D108">
            <v>3</v>
          </cell>
          <cell r="E108">
            <v>0</v>
          </cell>
        </row>
        <row r="109">
          <cell r="A109" t="str">
            <v>31736</v>
          </cell>
          <cell r="B109" t="str">
            <v>317. Stephenson MS</v>
          </cell>
          <cell r="C109" t="str">
            <v/>
          </cell>
          <cell r="D109">
            <v>3</v>
          </cell>
          <cell r="E109">
            <v>0</v>
          </cell>
        </row>
        <row r="110">
          <cell r="A110" t="str">
            <v>31836</v>
          </cell>
          <cell r="B110" t="str">
            <v>318. Stone Mountain MS</v>
          </cell>
          <cell r="C110" t="str">
            <v>New Security Vestibule</v>
          </cell>
          <cell r="D110">
            <v>3</v>
          </cell>
          <cell r="E110">
            <v>0</v>
          </cell>
        </row>
        <row r="111">
          <cell r="A111" t="str">
            <v>31936</v>
          </cell>
          <cell r="B111" t="str">
            <v>319. Tucker MS</v>
          </cell>
          <cell r="C111" t="str">
            <v>New Security Vestibule</v>
          </cell>
          <cell r="D111">
            <v>3</v>
          </cell>
          <cell r="E111">
            <v>0</v>
          </cell>
        </row>
        <row r="112">
          <cell r="A112" t="str">
            <v>40136</v>
          </cell>
          <cell r="B112" t="str">
            <v>401. AIC Facility (EAHS and DECA)</v>
          </cell>
          <cell r="C112" t="str">
            <v/>
          </cell>
          <cell r="D112">
            <v>3</v>
          </cell>
          <cell r="E112">
            <v>0</v>
          </cell>
        </row>
        <row r="113">
          <cell r="A113" t="str">
            <v>40236</v>
          </cell>
          <cell r="B113" t="str">
            <v>402. Arabia Mountain HS</v>
          </cell>
          <cell r="C113" t="str">
            <v>Upgraded Security Vestibule</v>
          </cell>
          <cell r="D113">
            <v>3</v>
          </cell>
          <cell r="E113">
            <v>0</v>
          </cell>
        </row>
        <row r="114">
          <cell r="A114" t="str">
            <v>40336</v>
          </cell>
          <cell r="B114" t="str">
            <v>403. Cedar Grove HS</v>
          </cell>
          <cell r="C114" t="str">
            <v>New Security Vestibule</v>
          </cell>
          <cell r="D114">
            <v>3</v>
          </cell>
          <cell r="E114">
            <v>0</v>
          </cell>
        </row>
        <row r="115">
          <cell r="A115" t="str">
            <v>40436</v>
          </cell>
          <cell r="B115" t="str">
            <v>404. Chamblee HS</v>
          </cell>
          <cell r="C115" t="str">
            <v>New Security Vestibule</v>
          </cell>
          <cell r="D115">
            <v>3</v>
          </cell>
          <cell r="E115">
            <v>0</v>
          </cell>
        </row>
        <row r="116">
          <cell r="A116" t="str">
            <v>40536</v>
          </cell>
          <cell r="B116" t="str">
            <v>405. Clarkston HS</v>
          </cell>
          <cell r="C116" t="str">
            <v/>
          </cell>
          <cell r="D116">
            <v>3</v>
          </cell>
          <cell r="E116">
            <v>0</v>
          </cell>
        </row>
        <row r="117">
          <cell r="A117" t="str">
            <v>40636</v>
          </cell>
          <cell r="B117" t="str">
            <v>406. Columbia HS</v>
          </cell>
          <cell r="C117" t="str">
            <v>New Security Vestibule</v>
          </cell>
          <cell r="D117">
            <v>3</v>
          </cell>
          <cell r="E117">
            <v>0</v>
          </cell>
        </row>
        <row r="118">
          <cell r="A118" t="str">
            <v>40736</v>
          </cell>
          <cell r="B118" t="str">
            <v>407. Cross Keys HS</v>
          </cell>
          <cell r="C118" t="str">
            <v/>
          </cell>
          <cell r="D118">
            <v>3</v>
          </cell>
          <cell r="E118">
            <v>0</v>
          </cell>
        </row>
        <row r="119">
          <cell r="A119" t="str">
            <v>40836</v>
          </cell>
          <cell r="B119" t="str">
            <v>408. DeKalb School of the Arts</v>
          </cell>
          <cell r="C119" t="str">
            <v>New Security Vestibule</v>
          </cell>
          <cell r="D119">
            <v>3</v>
          </cell>
          <cell r="E119">
            <v>0</v>
          </cell>
        </row>
        <row r="120">
          <cell r="A120" t="str">
            <v>41036</v>
          </cell>
          <cell r="B120" t="str">
            <v>410. Dunwoody HS</v>
          </cell>
          <cell r="C120" t="str">
            <v>New Security Vestibule</v>
          </cell>
          <cell r="D120">
            <v>3</v>
          </cell>
          <cell r="E120">
            <v>0</v>
          </cell>
        </row>
        <row r="121">
          <cell r="A121" t="str">
            <v>41136</v>
          </cell>
          <cell r="B121" t="str">
            <v>411. Lakeside HS</v>
          </cell>
          <cell r="C121" t="str">
            <v>New Security Vestibule</v>
          </cell>
          <cell r="D121">
            <v>3</v>
          </cell>
          <cell r="E121">
            <v>0</v>
          </cell>
        </row>
        <row r="122">
          <cell r="A122" t="str">
            <v>41436</v>
          </cell>
          <cell r="B122" t="str">
            <v>414. Miller Grove HS</v>
          </cell>
          <cell r="C122" t="str">
            <v>New Security Vestibule</v>
          </cell>
          <cell r="D122">
            <v>3</v>
          </cell>
          <cell r="E122">
            <v>0</v>
          </cell>
        </row>
        <row r="123">
          <cell r="A123" t="str">
            <v>41536</v>
          </cell>
          <cell r="B123" t="str">
            <v>415. Redan HS</v>
          </cell>
          <cell r="C123" t="str">
            <v>New Security Vestibule</v>
          </cell>
          <cell r="D123">
            <v>3</v>
          </cell>
          <cell r="E123">
            <v>0</v>
          </cell>
        </row>
        <row r="124">
          <cell r="A124" t="str">
            <v>41736</v>
          </cell>
          <cell r="B124" t="str">
            <v>417. Southwest DeKalb HS</v>
          </cell>
          <cell r="C124" t="str">
            <v>New Security Vestibule</v>
          </cell>
          <cell r="D124">
            <v>3</v>
          </cell>
          <cell r="E124">
            <v>0</v>
          </cell>
        </row>
        <row r="125">
          <cell r="A125" t="str">
            <v>41836</v>
          </cell>
          <cell r="B125" t="str">
            <v>418. Stephenson HS</v>
          </cell>
          <cell r="C125" t="str">
            <v>New Security Vestibule</v>
          </cell>
          <cell r="D125">
            <v>3</v>
          </cell>
          <cell r="E125">
            <v>0</v>
          </cell>
        </row>
        <row r="126">
          <cell r="A126" t="str">
            <v>41936</v>
          </cell>
          <cell r="B126" t="str">
            <v>419. Stone Mountain HS</v>
          </cell>
          <cell r="C126" t="str">
            <v/>
          </cell>
          <cell r="D126">
            <v>3</v>
          </cell>
          <cell r="E126">
            <v>0</v>
          </cell>
        </row>
        <row r="127">
          <cell r="A127" t="str">
            <v>42036</v>
          </cell>
          <cell r="B127" t="str">
            <v>420. Towers HS</v>
          </cell>
          <cell r="C127" t="str">
            <v>New Security Vestibule</v>
          </cell>
          <cell r="D127">
            <v>3</v>
          </cell>
          <cell r="E127">
            <v>0</v>
          </cell>
        </row>
        <row r="128">
          <cell r="A128" t="str">
            <v>42136</v>
          </cell>
          <cell r="B128" t="str">
            <v>421. Tucker HS</v>
          </cell>
          <cell r="C128" t="str">
            <v>Upgraded Security Vestibule</v>
          </cell>
          <cell r="D128">
            <v>3</v>
          </cell>
          <cell r="E128">
            <v>0</v>
          </cell>
        </row>
        <row r="129">
          <cell r="A129" t="str">
            <v>50136</v>
          </cell>
          <cell r="B129" t="str">
            <v>501. Coralwood Education</v>
          </cell>
          <cell r="C129" t="str">
            <v>New Security Vestibule</v>
          </cell>
          <cell r="D129">
            <v>3</v>
          </cell>
          <cell r="E129">
            <v>0</v>
          </cell>
        </row>
        <row r="130">
          <cell r="A130" t="str">
            <v>50236</v>
          </cell>
          <cell r="B130" t="str">
            <v>502. DeKalb High of Technology South Campus</v>
          </cell>
          <cell r="C130" t="str">
            <v>New Security Vestibule</v>
          </cell>
          <cell r="D130">
            <v>3</v>
          </cell>
          <cell r="E130">
            <v>0</v>
          </cell>
        </row>
        <row r="131">
          <cell r="A131" t="str">
            <v>50336</v>
          </cell>
          <cell r="B131" t="str">
            <v>503. Eagle Woods Academy</v>
          </cell>
          <cell r="C131" t="str">
            <v>New Security Vestibule</v>
          </cell>
          <cell r="D131">
            <v>3</v>
          </cell>
          <cell r="E131">
            <v>0</v>
          </cell>
        </row>
        <row r="132">
          <cell r="A132" t="str">
            <v>50436</v>
          </cell>
          <cell r="B132" t="str">
            <v>504. Early Learning Center at Terry Mill</v>
          </cell>
          <cell r="C132" t="str">
            <v>Upgraded Security Vestibule</v>
          </cell>
          <cell r="D132">
            <v>3</v>
          </cell>
          <cell r="E132">
            <v>0</v>
          </cell>
        </row>
        <row r="133">
          <cell r="A133" t="str">
            <v>50536</v>
          </cell>
          <cell r="B133" t="str">
            <v>505. East Campus I/DeKalb Alternative</v>
          </cell>
          <cell r="C133" t="str">
            <v>Upgraded Security Vestibule</v>
          </cell>
          <cell r="D133">
            <v>3</v>
          </cell>
          <cell r="E133">
            <v>0</v>
          </cell>
        </row>
        <row r="134">
          <cell r="A134" t="str">
            <v>50636</v>
          </cell>
          <cell r="B134" t="str">
            <v>506. Fernbank Science Center</v>
          </cell>
          <cell r="C134" t="str">
            <v>New Security Vestibule</v>
          </cell>
          <cell r="D134">
            <v>3</v>
          </cell>
          <cell r="E134">
            <v>0</v>
          </cell>
        </row>
        <row r="135">
          <cell r="A135" t="str">
            <v>50936</v>
          </cell>
          <cell r="B135" t="str">
            <v>509. Warren Technical</v>
          </cell>
          <cell r="C135" t="str">
            <v>New Security Vestibule</v>
          </cell>
          <cell r="D135">
            <v>3</v>
          </cell>
          <cell r="E135">
            <v>0</v>
          </cell>
        </row>
        <row r="136">
          <cell r="A136" t="str">
            <v>60136</v>
          </cell>
          <cell r="B136" t="str">
            <v>601. Doraville Bus &amp; Administrative</v>
          </cell>
          <cell r="D136">
            <v>3</v>
          </cell>
          <cell r="E136">
            <v>0</v>
          </cell>
        </row>
        <row r="137">
          <cell r="A137" t="str">
            <v>60236</v>
          </cell>
          <cell r="B137" t="str">
            <v>602. East Campus II - Transportation</v>
          </cell>
          <cell r="D137">
            <v>3</v>
          </cell>
          <cell r="E137">
            <v>0</v>
          </cell>
        </row>
        <row r="138">
          <cell r="A138" t="str">
            <v>60336</v>
          </cell>
          <cell r="B138" t="str">
            <v>603. Green Forest Drive</v>
          </cell>
          <cell r="D138">
            <v>3</v>
          </cell>
          <cell r="E138">
            <v>0</v>
          </cell>
        </row>
        <row r="139">
          <cell r="A139" t="str">
            <v>60436</v>
          </cell>
          <cell r="B139" t="str">
            <v>604. Hatton Drive Warehouse</v>
          </cell>
          <cell r="D139">
            <v>3</v>
          </cell>
          <cell r="E139">
            <v>0</v>
          </cell>
        </row>
        <row r="140">
          <cell r="A140" t="str">
            <v>60536</v>
          </cell>
          <cell r="B140" t="str">
            <v>605. Panthersville Bu s&amp; Administrative</v>
          </cell>
          <cell r="D140">
            <v>3</v>
          </cell>
          <cell r="E140">
            <v>0</v>
          </cell>
        </row>
        <row r="141">
          <cell r="A141" t="str">
            <v>60636</v>
          </cell>
          <cell r="B141" t="str">
            <v>606. Sam A. Moss Service Center</v>
          </cell>
          <cell r="D141">
            <v>3</v>
          </cell>
          <cell r="E141">
            <v>0</v>
          </cell>
        </row>
        <row r="142">
          <cell r="A142" t="str">
            <v>60736</v>
          </cell>
          <cell r="B142" t="str">
            <v>607. William Bradley Bryant Technology Center</v>
          </cell>
          <cell r="D142">
            <v>3</v>
          </cell>
          <cell r="E142">
            <v>0</v>
          </cell>
        </row>
        <row r="143">
          <cell r="A143" t="str">
            <v>60836</v>
          </cell>
          <cell r="B143" t="str">
            <v>608. Old Rock Gym</v>
          </cell>
          <cell r="D143">
            <v>3</v>
          </cell>
          <cell r="E143">
            <v>0</v>
          </cell>
        </row>
        <row r="144">
          <cell r="A144" t="str">
            <v>60936</v>
          </cell>
          <cell r="B144" t="str">
            <v>609. Adams Stadium</v>
          </cell>
          <cell r="D144">
            <v>3</v>
          </cell>
          <cell r="E144">
            <v>0</v>
          </cell>
        </row>
        <row r="145">
          <cell r="A145" t="str">
            <v>61036</v>
          </cell>
          <cell r="B145" t="str">
            <v>610. Avondale Stadium</v>
          </cell>
          <cell r="D145">
            <v>3</v>
          </cell>
          <cell r="E145">
            <v>0</v>
          </cell>
        </row>
        <row r="146">
          <cell r="A146" t="str">
            <v>61136</v>
          </cell>
          <cell r="B146" t="str">
            <v>611. Hallford, James R. Stadium</v>
          </cell>
          <cell r="D146">
            <v>3</v>
          </cell>
          <cell r="E146">
            <v>0</v>
          </cell>
        </row>
        <row r="147">
          <cell r="A147" t="str">
            <v>61236</v>
          </cell>
          <cell r="B147" t="str">
            <v>612. North DeKalb Stadium</v>
          </cell>
          <cell r="D147">
            <v>3</v>
          </cell>
          <cell r="E147">
            <v>0</v>
          </cell>
        </row>
        <row r="148">
          <cell r="A148" t="str">
            <v>61336</v>
          </cell>
          <cell r="B148" t="str">
            <v>613. William Buck Godfrey Stadium</v>
          </cell>
          <cell r="D148">
            <v>3</v>
          </cell>
          <cell r="E148">
            <v>0</v>
          </cell>
        </row>
        <row r="149">
          <cell r="A149" t="str">
            <v>80236</v>
          </cell>
          <cell r="B149" t="str">
            <v>802. Device refresh</v>
          </cell>
          <cell r="C149" t="str">
            <v>Replace and purchase computer equipment as needed.</v>
          </cell>
          <cell r="D149">
            <v>4</v>
          </cell>
          <cell r="E149">
            <v>0</v>
          </cell>
        </row>
        <row r="150">
          <cell r="A150" t="str">
            <v>80336</v>
          </cell>
          <cell r="B150" t="str">
            <v>803. Infrastructure refresh &amp; Support</v>
          </cell>
          <cell r="C150" t="str">
            <v>Update IT infrastructure as needed to support continued District operations.  Update at all DCSD Facilities as needed: Security Cameras, Access Control, Intrusion Detection.</v>
          </cell>
          <cell r="D150">
            <v>4</v>
          </cell>
          <cell r="E150">
            <v>2173429.08</v>
          </cell>
        </row>
        <row r="151">
          <cell r="A151" t="str">
            <v>80436</v>
          </cell>
          <cell r="B151" t="str">
            <v>804. Update Disaster Recovery Systems</v>
          </cell>
          <cell r="C151" t="str">
            <v>Update disaster recovery systems at DCSD facilities</v>
          </cell>
          <cell r="D151">
            <v>4</v>
          </cell>
          <cell r="E151">
            <v>0</v>
          </cell>
        </row>
        <row r="152">
          <cell r="A152" t="str">
            <v>80536</v>
          </cell>
          <cell r="B152" t="str">
            <v>805. Update Communication Infrastructure</v>
          </cell>
          <cell r="C152" t="str">
            <v>Update communication infrastructure as needed</v>
          </cell>
          <cell r="D152">
            <v>4</v>
          </cell>
          <cell r="E152">
            <v>0</v>
          </cell>
        </row>
        <row r="153">
          <cell r="A153" t="str">
            <v>80136</v>
          </cell>
          <cell r="B153" t="str">
            <v>801. Bus &amp; Vehicle Purchase</v>
          </cell>
          <cell r="C153" t="str">
            <v>Purchase of Buses and other vehicles as needed.</v>
          </cell>
          <cell r="D153">
            <v>5</v>
          </cell>
          <cell r="E153">
            <v>0</v>
          </cell>
        </row>
      </sheetData>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111DA4-F2AF-4ADD-B7DE-FD74275B10F6}">
  <sheetPr>
    <tabColor rgb="FFFFC000"/>
    <pageSetUpPr fitToPage="1"/>
  </sheetPr>
  <dimension ref="A1:AD157"/>
  <sheetViews>
    <sheetView tabSelected="1" zoomScale="130" zoomScaleNormal="130" workbookViewId="0">
      <pane xSplit="3" ySplit="1" topLeftCell="D139" activePane="bottomRight" state="frozen"/>
      <selection pane="bottomRight" activeCell="C1" sqref="C1"/>
      <selection pane="bottomLeft"/>
      <selection pane="topRight"/>
    </sheetView>
  </sheetViews>
  <sheetFormatPr defaultColWidth="9.140625" defaultRowHeight="13.5"/>
  <cols>
    <col min="1" max="1" width="12" style="28" bestFit="1" customWidth="1"/>
    <col min="2" max="2" width="9" style="28" customWidth="1"/>
    <col min="3" max="3" width="37" style="6" bestFit="1" customWidth="1"/>
    <col min="4" max="4" width="52.42578125" style="32" customWidth="1"/>
    <col min="5" max="6" width="12.7109375" style="32" bestFit="1" customWidth="1"/>
    <col min="7" max="7" width="10.85546875" style="6" bestFit="1" customWidth="1"/>
    <col min="8" max="8" width="10.42578125" style="32" bestFit="1" customWidth="1"/>
    <col min="9" max="9" width="13.140625" style="6" bestFit="1" customWidth="1"/>
    <col min="10" max="10" width="21.42578125" style="6" bestFit="1" customWidth="1"/>
    <col min="11" max="11" width="11" style="6" customWidth="1"/>
    <col min="12" max="16384" width="9.140625" style="6"/>
  </cols>
  <sheetData>
    <row r="1" spans="1:30" ht="41.25" thickBot="1">
      <c r="A1" s="3" t="s">
        <v>0</v>
      </c>
      <c r="B1" s="4" t="s">
        <v>1</v>
      </c>
      <c r="C1" s="5" t="s">
        <v>2</v>
      </c>
      <c r="D1" s="2" t="s">
        <v>3</v>
      </c>
      <c r="E1" s="1" t="s">
        <v>4</v>
      </c>
      <c r="F1" s="1" t="s">
        <v>5</v>
      </c>
      <c r="G1" s="1" t="s">
        <v>6</v>
      </c>
      <c r="H1" s="1" t="s">
        <v>7</v>
      </c>
      <c r="I1" s="2" t="s">
        <v>8</v>
      </c>
      <c r="J1" s="2" t="s">
        <v>9</v>
      </c>
      <c r="K1" s="2" t="s">
        <v>10</v>
      </c>
    </row>
    <row r="2" spans="1:30">
      <c r="A2" s="34" t="s">
        <v>11</v>
      </c>
      <c r="B2" s="35">
        <v>1</v>
      </c>
      <c r="C2" s="7" t="s">
        <v>12</v>
      </c>
      <c r="D2" s="8" t="s">
        <v>13</v>
      </c>
      <c r="E2" s="9">
        <v>0</v>
      </c>
      <c r="F2" s="9">
        <v>0</v>
      </c>
      <c r="G2" s="9">
        <f>VLOOKUP(A2,'[1]SPLOST VI'!$A$2:$E$153,5,0)</f>
        <v>0</v>
      </c>
      <c r="H2" s="9">
        <v>0</v>
      </c>
      <c r="I2" s="9">
        <f t="shared" ref="I2:I65" si="0">SUM(G2:H2)</f>
        <v>0</v>
      </c>
      <c r="J2" s="7" t="s">
        <v>14</v>
      </c>
      <c r="K2" s="10"/>
    </row>
    <row r="3" spans="1:30" ht="27">
      <c r="A3" s="36" t="s">
        <v>15</v>
      </c>
      <c r="B3" s="37">
        <v>2</v>
      </c>
      <c r="C3" s="11" t="s">
        <v>16</v>
      </c>
      <c r="D3" s="11" t="s">
        <v>17</v>
      </c>
      <c r="E3" s="9">
        <v>170000000</v>
      </c>
      <c r="F3" s="9">
        <v>235000000</v>
      </c>
      <c r="G3" s="12">
        <f>VLOOKUP(A3,'[1]SPLOST VI'!$A$2:$E$153,5,0)</f>
        <v>175000</v>
      </c>
      <c r="H3" s="9">
        <v>0</v>
      </c>
      <c r="I3" s="12">
        <f t="shared" si="0"/>
        <v>175000</v>
      </c>
      <c r="J3" s="7" t="s">
        <v>18</v>
      </c>
      <c r="K3" s="13">
        <v>46966</v>
      </c>
      <c r="V3" s="6" t="s">
        <v>19</v>
      </c>
      <c r="W3" s="6" t="s">
        <v>20</v>
      </c>
      <c r="X3" s="6" t="s">
        <v>21</v>
      </c>
      <c r="Y3" s="6" t="s">
        <v>22</v>
      </c>
      <c r="Z3" s="6" t="s">
        <v>23</v>
      </c>
      <c r="AA3" s="6" t="s">
        <v>24</v>
      </c>
      <c r="AB3" s="6" t="s">
        <v>25</v>
      </c>
      <c r="AC3" s="6" t="s">
        <v>26</v>
      </c>
      <c r="AD3" s="6" t="s">
        <v>27</v>
      </c>
    </row>
    <row r="4" spans="1:30" ht="27">
      <c r="A4" s="36" t="s">
        <v>28</v>
      </c>
      <c r="B4" s="38">
        <v>2</v>
      </c>
      <c r="C4" s="41" t="s">
        <v>29</v>
      </c>
      <c r="D4" s="42" t="s">
        <v>30</v>
      </c>
      <c r="E4" s="20">
        <v>90000000</v>
      </c>
      <c r="F4" s="20">
        <v>0</v>
      </c>
      <c r="G4" s="21">
        <f>VLOOKUP(A4,'[1]SPLOST VI'!$A$2:$E$153,5,0)</f>
        <v>0</v>
      </c>
      <c r="H4" s="20">
        <v>0</v>
      </c>
      <c r="I4" s="21">
        <f t="shared" si="0"/>
        <v>0</v>
      </c>
      <c r="J4" s="22" t="s">
        <v>31</v>
      </c>
      <c r="K4" s="23"/>
    </row>
    <row r="5" spans="1:30">
      <c r="A5" s="36" t="s">
        <v>32</v>
      </c>
      <c r="B5" s="38">
        <v>3</v>
      </c>
      <c r="C5" s="14" t="s">
        <v>33</v>
      </c>
      <c r="D5" s="15" t="s">
        <v>34</v>
      </c>
      <c r="E5" s="9">
        <v>6030000</v>
      </c>
      <c r="F5" s="9">
        <v>23000000</v>
      </c>
      <c r="G5" s="12">
        <f>VLOOKUP(A5,'[1]SPLOST VI'!$A$2:$E$153,5,0)</f>
        <v>0</v>
      </c>
      <c r="H5" s="9">
        <v>0</v>
      </c>
      <c r="I5" s="12">
        <f t="shared" si="0"/>
        <v>0</v>
      </c>
      <c r="J5" s="16" t="s">
        <v>35</v>
      </c>
      <c r="K5" s="13">
        <v>46630</v>
      </c>
    </row>
    <row r="6" spans="1:30">
      <c r="A6" s="36" t="s">
        <v>36</v>
      </c>
      <c r="B6" s="38">
        <v>3</v>
      </c>
      <c r="C6" s="14" t="s">
        <v>37</v>
      </c>
      <c r="D6" s="15" t="s">
        <v>34</v>
      </c>
      <c r="E6" s="9">
        <v>5459000</v>
      </c>
      <c r="F6" s="9">
        <v>18400000</v>
      </c>
      <c r="G6" s="12">
        <f>VLOOKUP(A6,'[1]SPLOST VI'!$A$2:$E$153,5,0)</f>
        <v>0</v>
      </c>
      <c r="H6" s="9">
        <v>0</v>
      </c>
      <c r="I6" s="12">
        <f t="shared" si="0"/>
        <v>0</v>
      </c>
      <c r="J6" s="16" t="s">
        <v>38</v>
      </c>
      <c r="K6" s="13">
        <v>46171</v>
      </c>
    </row>
    <row r="7" spans="1:30">
      <c r="A7" s="36" t="s">
        <v>39</v>
      </c>
      <c r="B7" s="38">
        <v>3</v>
      </c>
      <c r="C7" s="14" t="s">
        <v>40</v>
      </c>
      <c r="D7" s="15" t="s">
        <v>41</v>
      </c>
      <c r="E7" s="9">
        <v>340000</v>
      </c>
      <c r="F7" s="9">
        <v>200000</v>
      </c>
      <c r="G7" s="12">
        <f>VLOOKUP(A7,'[1]SPLOST VI'!$A$2:$E$153,5,0)</f>
        <v>0</v>
      </c>
      <c r="H7" s="9">
        <v>0</v>
      </c>
      <c r="I7" s="12">
        <f t="shared" si="0"/>
        <v>0</v>
      </c>
      <c r="J7" s="16" t="s">
        <v>35</v>
      </c>
      <c r="K7" s="13">
        <v>46227</v>
      </c>
    </row>
    <row r="8" spans="1:30">
      <c r="A8" s="36" t="s">
        <v>42</v>
      </c>
      <c r="B8" s="38">
        <v>3</v>
      </c>
      <c r="C8" s="14" t="s">
        <v>43</v>
      </c>
      <c r="D8" s="15" t="s">
        <v>44</v>
      </c>
      <c r="E8" s="9">
        <v>854000</v>
      </c>
      <c r="F8" s="9">
        <v>500000</v>
      </c>
      <c r="G8" s="12">
        <f>VLOOKUP(A8,'[1]SPLOST VI'!$A$2:$E$153,5,0)</f>
        <v>0</v>
      </c>
      <c r="H8" s="9">
        <v>0</v>
      </c>
      <c r="I8" s="12">
        <f t="shared" si="0"/>
        <v>0</v>
      </c>
      <c r="J8" s="16" t="s">
        <v>45</v>
      </c>
      <c r="K8" s="13">
        <v>46086</v>
      </c>
    </row>
    <row r="9" spans="1:30">
      <c r="A9" s="36" t="s">
        <v>46</v>
      </c>
      <c r="B9" s="38">
        <v>3</v>
      </c>
      <c r="C9" s="14" t="s">
        <v>47</v>
      </c>
      <c r="D9" s="15" t="s">
        <v>41</v>
      </c>
      <c r="E9" s="9">
        <v>340000</v>
      </c>
      <c r="F9" s="9">
        <v>200000</v>
      </c>
      <c r="G9" s="12">
        <f>VLOOKUP(A9,'[1]SPLOST VI'!$A$2:$E$153,5,0)</f>
        <v>0</v>
      </c>
      <c r="H9" s="9">
        <v>0</v>
      </c>
      <c r="I9" s="12">
        <f t="shared" si="0"/>
        <v>0</v>
      </c>
      <c r="J9" s="16" t="s">
        <v>35</v>
      </c>
      <c r="K9" s="13">
        <v>46203</v>
      </c>
    </row>
    <row r="10" spans="1:30">
      <c r="A10" s="36" t="s">
        <v>48</v>
      </c>
      <c r="B10" s="38">
        <v>3</v>
      </c>
      <c r="C10" s="14" t="s">
        <v>49</v>
      </c>
      <c r="D10" s="15" t="s">
        <v>50</v>
      </c>
      <c r="E10" s="9">
        <v>348000</v>
      </c>
      <c r="F10" s="9">
        <v>0</v>
      </c>
      <c r="G10" s="12">
        <f>VLOOKUP(A10,'[1]SPLOST VI'!$A$2:$E$153,5,0)</f>
        <v>0</v>
      </c>
      <c r="H10" s="9">
        <v>0</v>
      </c>
      <c r="I10" s="12">
        <f t="shared" si="0"/>
        <v>0</v>
      </c>
      <c r="J10" s="16" t="s">
        <v>51</v>
      </c>
      <c r="K10" s="13">
        <v>46339</v>
      </c>
    </row>
    <row r="11" spans="1:30">
      <c r="A11" s="36" t="s">
        <v>52</v>
      </c>
      <c r="B11" s="38">
        <v>3</v>
      </c>
      <c r="C11" s="14" t="s">
        <v>53</v>
      </c>
      <c r="D11" s="15" t="s">
        <v>50</v>
      </c>
      <c r="E11" s="9">
        <v>323000</v>
      </c>
      <c r="F11" s="9">
        <v>0</v>
      </c>
      <c r="G11" s="12">
        <f>VLOOKUP(A11,'[1]SPLOST VI'!$A$2:$E$153,5,0)</f>
        <v>0</v>
      </c>
      <c r="H11" s="9">
        <v>0</v>
      </c>
      <c r="I11" s="12">
        <f t="shared" si="0"/>
        <v>0</v>
      </c>
      <c r="J11" s="16" t="s">
        <v>51</v>
      </c>
      <c r="K11" s="13">
        <v>46127</v>
      </c>
    </row>
    <row r="12" spans="1:30">
      <c r="A12" s="36" t="s">
        <v>54</v>
      </c>
      <c r="B12" s="38">
        <v>3</v>
      </c>
      <c r="C12" s="14" t="s">
        <v>55</v>
      </c>
      <c r="D12" s="15" t="s">
        <v>44</v>
      </c>
      <c r="E12" s="9">
        <v>818000</v>
      </c>
      <c r="F12" s="9">
        <v>500000</v>
      </c>
      <c r="G12" s="12">
        <f>VLOOKUP(A12,'[1]SPLOST VI'!$A$2:$E$153,5,0)</f>
        <v>0</v>
      </c>
      <c r="H12" s="9">
        <v>0</v>
      </c>
      <c r="I12" s="12">
        <f t="shared" si="0"/>
        <v>0</v>
      </c>
      <c r="J12" s="16" t="s">
        <v>45</v>
      </c>
      <c r="K12" s="13">
        <v>46462</v>
      </c>
    </row>
    <row r="13" spans="1:30">
      <c r="A13" s="36" t="s">
        <v>56</v>
      </c>
      <c r="B13" s="38">
        <v>3</v>
      </c>
      <c r="C13" s="14" t="s">
        <v>57</v>
      </c>
      <c r="D13" s="15" t="s">
        <v>44</v>
      </c>
      <c r="E13" s="9">
        <v>640000</v>
      </c>
      <c r="F13" s="9">
        <v>500000</v>
      </c>
      <c r="G13" s="12">
        <f>VLOOKUP(A13,'[1]SPLOST VI'!$A$2:$E$153,5,0)</f>
        <v>0</v>
      </c>
      <c r="H13" s="9">
        <v>0</v>
      </c>
      <c r="I13" s="12">
        <f t="shared" si="0"/>
        <v>0</v>
      </c>
      <c r="J13" s="16" t="s">
        <v>45</v>
      </c>
      <c r="K13" s="13">
        <v>46086</v>
      </c>
    </row>
    <row r="14" spans="1:30">
      <c r="A14" s="36" t="s">
        <v>58</v>
      </c>
      <c r="B14" s="38">
        <v>3</v>
      </c>
      <c r="C14" s="14" t="s">
        <v>59</v>
      </c>
      <c r="D14" s="15" t="s">
        <v>44</v>
      </c>
      <c r="E14" s="9">
        <v>868000</v>
      </c>
      <c r="F14" s="9">
        <v>500000</v>
      </c>
      <c r="G14" s="12">
        <f>VLOOKUP(A14,'[1]SPLOST VI'!$A$2:$E$153,5,0)</f>
        <v>0</v>
      </c>
      <c r="H14" s="9">
        <v>0</v>
      </c>
      <c r="I14" s="12">
        <f t="shared" si="0"/>
        <v>0</v>
      </c>
      <c r="J14" s="16" t="s">
        <v>45</v>
      </c>
      <c r="K14" s="13">
        <v>46086</v>
      </c>
    </row>
    <row r="15" spans="1:30">
      <c r="A15" s="36" t="s">
        <v>60</v>
      </c>
      <c r="B15" s="38">
        <v>3</v>
      </c>
      <c r="C15" s="14" t="s">
        <v>61</v>
      </c>
      <c r="D15" s="15" t="s">
        <v>44</v>
      </c>
      <c r="E15" s="9">
        <v>850000</v>
      </c>
      <c r="F15" s="9">
        <v>500000</v>
      </c>
      <c r="G15" s="12">
        <f>VLOOKUP(A15,'[1]SPLOST VI'!$A$2:$E$153,5,0)</f>
        <v>0</v>
      </c>
      <c r="H15" s="9">
        <v>0</v>
      </c>
      <c r="I15" s="12">
        <f t="shared" si="0"/>
        <v>0</v>
      </c>
      <c r="J15" s="16" t="s">
        <v>45</v>
      </c>
      <c r="K15" s="13">
        <v>46086</v>
      </c>
    </row>
    <row r="16" spans="1:30">
      <c r="A16" s="36" t="s">
        <v>62</v>
      </c>
      <c r="B16" s="38">
        <v>3</v>
      </c>
      <c r="C16" s="14" t="s">
        <v>63</v>
      </c>
      <c r="D16" s="15" t="s">
        <v>50</v>
      </c>
      <c r="E16" s="9">
        <v>368000</v>
      </c>
      <c r="F16" s="9">
        <v>0</v>
      </c>
      <c r="G16" s="12">
        <f>VLOOKUP(A16,'[1]SPLOST VI'!$A$2:$E$153,5,0)</f>
        <v>0</v>
      </c>
      <c r="H16" s="9">
        <v>0</v>
      </c>
      <c r="I16" s="12">
        <f t="shared" si="0"/>
        <v>0</v>
      </c>
      <c r="J16" s="16" t="s">
        <v>51</v>
      </c>
      <c r="K16" s="13">
        <v>46127</v>
      </c>
    </row>
    <row r="17" spans="1:11">
      <c r="A17" s="36" t="s">
        <v>64</v>
      </c>
      <c r="B17" s="38">
        <v>3</v>
      </c>
      <c r="C17" s="14" t="s">
        <v>65</v>
      </c>
      <c r="D17" s="15" t="s">
        <v>44</v>
      </c>
      <c r="E17" s="9">
        <v>844000</v>
      </c>
      <c r="F17" s="9">
        <v>500000</v>
      </c>
      <c r="G17" s="12">
        <f>VLOOKUP(A17,'[1]SPLOST VI'!$A$2:$E$153,5,0)</f>
        <v>0</v>
      </c>
      <c r="H17" s="9">
        <v>0</v>
      </c>
      <c r="I17" s="12">
        <f t="shared" si="0"/>
        <v>0</v>
      </c>
      <c r="J17" s="16" t="s">
        <v>38</v>
      </c>
      <c r="K17" s="13">
        <v>46239</v>
      </c>
    </row>
    <row r="18" spans="1:11">
      <c r="A18" s="36" t="s">
        <v>66</v>
      </c>
      <c r="B18" s="38">
        <v>3</v>
      </c>
      <c r="C18" s="14" t="s">
        <v>67</v>
      </c>
      <c r="D18" s="15" t="s">
        <v>50</v>
      </c>
      <c r="E18" s="9">
        <v>140000</v>
      </c>
      <c r="F18" s="9">
        <v>0</v>
      </c>
      <c r="G18" s="12">
        <f>VLOOKUP(A18,'[1]SPLOST VI'!$A$2:$E$153,5,0)</f>
        <v>0</v>
      </c>
      <c r="H18" s="9">
        <v>0</v>
      </c>
      <c r="I18" s="12">
        <f t="shared" si="0"/>
        <v>0</v>
      </c>
      <c r="J18" s="16" t="s">
        <v>51</v>
      </c>
      <c r="K18" s="13">
        <v>46462</v>
      </c>
    </row>
    <row r="19" spans="1:11">
      <c r="A19" s="36" t="s">
        <v>68</v>
      </c>
      <c r="B19" s="38">
        <v>3</v>
      </c>
      <c r="C19" s="14" t="s">
        <v>69</v>
      </c>
      <c r="D19" s="15" t="s">
        <v>50</v>
      </c>
      <c r="E19" s="9">
        <v>367000</v>
      </c>
      <c r="F19" s="9">
        <v>0</v>
      </c>
      <c r="G19" s="12">
        <f>VLOOKUP(A19,'[1]SPLOST VI'!$A$2:$E$153,5,0)</f>
        <v>0</v>
      </c>
      <c r="H19" s="9">
        <v>0</v>
      </c>
      <c r="I19" s="12">
        <f t="shared" si="0"/>
        <v>0</v>
      </c>
      <c r="J19" s="16" t="s">
        <v>51</v>
      </c>
      <c r="K19" s="13">
        <v>46220</v>
      </c>
    </row>
    <row r="20" spans="1:11">
      <c r="A20" s="36" t="s">
        <v>70</v>
      </c>
      <c r="B20" s="38">
        <v>3</v>
      </c>
      <c r="C20" s="14" t="s">
        <v>71</v>
      </c>
      <c r="D20" s="15" t="s">
        <v>41</v>
      </c>
      <c r="E20" s="9">
        <v>340000</v>
      </c>
      <c r="F20" s="9">
        <v>200000</v>
      </c>
      <c r="G20" s="12">
        <f>VLOOKUP(A20,'[1]SPLOST VI'!$A$2:$E$153,5,0)</f>
        <v>0</v>
      </c>
      <c r="H20" s="9">
        <v>0</v>
      </c>
      <c r="I20" s="12">
        <f t="shared" si="0"/>
        <v>0</v>
      </c>
      <c r="J20" s="16" t="s">
        <v>35</v>
      </c>
      <c r="K20" s="13">
        <v>46203</v>
      </c>
    </row>
    <row r="21" spans="1:11">
      <c r="A21" s="36" t="s">
        <v>72</v>
      </c>
      <c r="B21" s="38">
        <v>2</v>
      </c>
      <c r="C21" s="14" t="s">
        <v>73</v>
      </c>
      <c r="D21" s="15" t="s">
        <v>74</v>
      </c>
      <c r="E21" s="9">
        <v>42000000</v>
      </c>
      <c r="F21" s="9">
        <v>76000000</v>
      </c>
      <c r="G21" s="12">
        <f>VLOOKUP(A21,'[1]SPLOST VI'!$A$2:$E$153,5,0)</f>
        <v>2043753.8</v>
      </c>
      <c r="H21" s="9">
        <v>0</v>
      </c>
      <c r="I21" s="12">
        <f t="shared" si="0"/>
        <v>2043753.8</v>
      </c>
      <c r="J21" s="16" t="s">
        <v>18</v>
      </c>
      <c r="K21" s="13">
        <v>46489</v>
      </c>
    </row>
    <row r="22" spans="1:11">
      <c r="A22" s="36" t="s">
        <v>75</v>
      </c>
      <c r="B22" s="38">
        <v>3</v>
      </c>
      <c r="C22" s="14" t="s">
        <v>76</v>
      </c>
      <c r="D22" s="15" t="s">
        <v>44</v>
      </c>
      <c r="E22" s="9">
        <v>825000</v>
      </c>
      <c r="F22" s="9">
        <v>500000</v>
      </c>
      <c r="G22" s="12">
        <f>VLOOKUP(A22,'[1]SPLOST VI'!$A$2:$E$153,5,0)</f>
        <v>0</v>
      </c>
      <c r="H22" s="9">
        <v>0</v>
      </c>
      <c r="I22" s="12">
        <f t="shared" si="0"/>
        <v>0</v>
      </c>
      <c r="J22" s="16" t="s">
        <v>45</v>
      </c>
      <c r="K22" s="13">
        <v>46086</v>
      </c>
    </row>
    <row r="23" spans="1:11">
      <c r="A23" s="36" t="s">
        <v>77</v>
      </c>
      <c r="B23" s="38">
        <v>3</v>
      </c>
      <c r="C23" s="14" t="s">
        <v>78</v>
      </c>
      <c r="D23" s="15" t="s">
        <v>41</v>
      </c>
      <c r="E23" s="9">
        <v>340000</v>
      </c>
      <c r="F23" s="9">
        <v>200000</v>
      </c>
      <c r="G23" s="12">
        <f>VLOOKUP(A23,'[1]SPLOST VI'!$A$2:$E$153,5,0)</f>
        <v>0</v>
      </c>
      <c r="H23" s="9">
        <v>0</v>
      </c>
      <c r="I23" s="12">
        <f t="shared" si="0"/>
        <v>0</v>
      </c>
      <c r="J23" s="16" t="s">
        <v>35</v>
      </c>
      <c r="K23" s="13">
        <v>46203</v>
      </c>
    </row>
    <row r="24" spans="1:11">
      <c r="A24" s="36" t="s">
        <v>79</v>
      </c>
      <c r="B24" s="38">
        <v>3</v>
      </c>
      <c r="C24" s="14" t="s">
        <v>80</v>
      </c>
      <c r="D24" s="15" t="s">
        <v>44</v>
      </c>
      <c r="E24" s="9">
        <v>915000</v>
      </c>
      <c r="F24" s="9">
        <v>500000</v>
      </c>
      <c r="G24" s="12">
        <f>VLOOKUP(A24,'[1]SPLOST VI'!$A$2:$E$153,5,0)</f>
        <v>0</v>
      </c>
      <c r="H24" s="9">
        <v>0</v>
      </c>
      <c r="I24" s="12">
        <f t="shared" si="0"/>
        <v>0</v>
      </c>
      <c r="J24" s="16" t="s">
        <v>35</v>
      </c>
      <c r="K24" s="13">
        <v>46203</v>
      </c>
    </row>
    <row r="25" spans="1:11">
      <c r="A25" s="36" t="s">
        <v>81</v>
      </c>
      <c r="B25" s="38">
        <v>3</v>
      </c>
      <c r="C25" s="14" t="s">
        <v>82</v>
      </c>
      <c r="D25" s="15" t="s">
        <v>44</v>
      </c>
      <c r="E25" s="9">
        <v>857000</v>
      </c>
      <c r="F25" s="9">
        <v>500000</v>
      </c>
      <c r="G25" s="12">
        <f>VLOOKUP(A25,'[1]SPLOST VI'!$A$2:$E$153,5,0)</f>
        <v>0</v>
      </c>
      <c r="H25" s="9">
        <v>0</v>
      </c>
      <c r="I25" s="12">
        <f t="shared" si="0"/>
        <v>0</v>
      </c>
      <c r="J25" s="16" t="s">
        <v>45</v>
      </c>
      <c r="K25" s="13">
        <v>46220</v>
      </c>
    </row>
    <row r="26" spans="1:11">
      <c r="A26" s="36" t="s">
        <v>83</v>
      </c>
      <c r="B26" s="38">
        <v>3</v>
      </c>
      <c r="C26" s="14" t="s">
        <v>84</v>
      </c>
      <c r="D26" s="15" t="s">
        <v>44</v>
      </c>
      <c r="E26" s="9">
        <v>802000</v>
      </c>
      <c r="F26" s="9">
        <v>500000</v>
      </c>
      <c r="G26" s="12">
        <f>VLOOKUP(A26,'[1]SPLOST VI'!$A$2:$E$153,5,0)</f>
        <v>0</v>
      </c>
      <c r="H26" s="9">
        <v>0</v>
      </c>
      <c r="I26" s="12">
        <f t="shared" si="0"/>
        <v>0</v>
      </c>
      <c r="J26" s="16" t="s">
        <v>38</v>
      </c>
      <c r="K26" s="13">
        <v>46237</v>
      </c>
    </row>
    <row r="27" spans="1:11">
      <c r="A27" s="36" t="s">
        <v>85</v>
      </c>
      <c r="B27" s="38">
        <v>3</v>
      </c>
      <c r="C27" s="14" t="s">
        <v>86</v>
      </c>
      <c r="D27" s="15" t="s">
        <v>44</v>
      </c>
      <c r="E27" s="9">
        <v>640000</v>
      </c>
      <c r="F27" s="9">
        <v>500000</v>
      </c>
      <c r="G27" s="12">
        <f>VLOOKUP(A27,'[1]SPLOST VI'!$A$2:$E$153,5,0)</f>
        <v>0</v>
      </c>
      <c r="H27" s="9">
        <v>0</v>
      </c>
      <c r="I27" s="12">
        <f t="shared" si="0"/>
        <v>0</v>
      </c>
      <c r="J27" s="16" t="s">
        <v>38</v>
      </c>
      <c r="K27" s="13">
        <v>46113</v>
      </c>
    </row>
    <row r="28" spans="1:11">
      <c r="A28" s="36" t="s">
        <v>87</v>
      </c>
      <c r="B28" s="38">
        <v>3</v>
      </c>
      <c r="C28" s="14" t="s">
        <v>88</v>
      </c>
      <c r="D28" s="15" t="s">
        <v>41</v>
      </c>
      <c r="E28" s="9">
        <v>340000</v>
      </c>
      <c r="F28" s="9">
        <v>200000</v>
      </c>
      <c r="G28" s="12">
        <f>VLOOKUP(A28,'[1]SPLOST VI'!$A$2:$E$153,5,0)</f>
        <v>0</v>
      </c>
      <c r="H28" s="9">
        <v>0</v>
      </c>
      <c r="I28" s="12">
        <f t="shared" si="0"/>
        <v>0</v>
      </c>
      <c r="J28" s="16" t="s">
        <v>35</v>
      </c>
      <c r="K28" s="13">
        <v>46203</v>
      </c>
    </row>
    <row r="29" spans="1:11">
      <c r="A29" s="36" t="s">
        <v>89</v>
      </c>
      <c r="B29" s="38">
        <v>3</v>
      </c>
      <c r="C29" s="14" t="s">
        <v>90</v>
      </c>
      <c r="D29" s="15" t="s">
        <v>41</v>
      </c>
      <c r="E29" s="9">
        <v>664000</v>
      </c>
      <c r="F29" s="9">
        <v>200000</v>
      </c>
      <c r="G29" s="12">
        <f>VLOOKUP(A29,'[1]SPLOST VI'!$A$2:$E$153,5,0)</f>
        <v>0</v>
      </c>
      <c r="H29" s="9">
        <v>0</v>
      </c>
      <c r="I29" s="12">
        <f t="shared" si="0"/>
        <v>0</v>
      </c>
      <c r="J29" s="16" t="s">
        <v>35</v>
      </c>
      <c r="K29" s="13">
        <v>46203</v>
      </c>
    </row>
    <row r="30" spans="1:11">
      <c r="A30" s="36" t="s">
        <v>91</v>
      </c>
      <c r="B30" s="38">
        <v>3</v>
      </c>
      <c r="C30" s="14" t="s">
        <v>92</v>
      </c>
      <c r="D30" s="15" t="s">
        <v>44</v>
      </c>
      <c r="E30" s="9">
        <v>831000</v>
      </c>
      <c r="F30" s="9">
        <v>500000</v>
      </c>
      <c r="G30" s="12">
        <f>VLOOKUP(A30,'[1]SPLOST VI'!$A$2:$E$153,5,0)</f>
        <v>0</v>
      </c>
      <c r="H30" s="9">
        <v>0</v>
      </c>
      <c r="I30" s="12">
        <f t="shared" si="0"/>
        <v>0</v>
      </c>
      <c r="J30" s="16" t="s">
        <v>45</v>
      </c>
      <c r="K30" s="13">
        <v>46086</v>
      </c>
    </row>
    <row r="31" spans="1:11">
      <c r="A31" s="36" t="s">
        <v>93</v>
      </c>
      <c r="B31" s="38">
        <v>3</v>
      </c>
      <c r="C31" s="14" t="s">
        <v>94</v>
      </c>
      <c r="D31" s="15" t="s">
        <v>50</v>
      </c>
      <c r="E31" s="9">
        <v>140000</v>
      </c>
      <c r="F31" s="9">
        <v>0</v>
      </c>
      <c r="G31" s="12">
        <f>VLOOKUP(A31,'[1]SPLOST VI'!$A$2:$E$153,5,0)</f>
        <v>0</v>
      </c>
      <c r="H31" s="9">
        <v>0</v>
      </c>
      <c r="I31" s="12">
        <f t="shared" si="0"/>
        <v>0</v>
      </c>
      <c r="J31" s="16" t="s">
        <v>51</v>
      </c>
      <c r="K31" s="13">
        <v>46339</v>
      </c>
    </row>
    <row r="32" spans="1:11">
      <c r="A32" s="36" t="s">
        <v>95</v>
      </c>
      <c r="B32" s="38">
        <v>3</v>
      </c>
      <c r="C32" s="14" t="s">
        <v>96</v>
      </c>
      <c r="D32" s="15" t="s">
        <v>41</v>
      </c>
      <c r="E32" s="9">
        <v>340000</v>
      </c>
      <c r="F32" s="9">
        <v>200000</v>
      </c>
      <c r="G32" s="12">
        <f>VLOOKUP(A32,'[1]SPLOST VI'!$A$2:$E$153,5,0)</f>
        <v>0</v>
      </c>
      <c r="H32" s="9">
        <v>0</v>
      </c>
      <c r="I32" s="12">
        <f t="shared" si="0"/>
        <v>0</v>
      </c>
      <c r="J32" s="16" t="s">
        <v>35</v>
      </c>
      <c r="K32" s="13">
        <v>46203</v>
      </c>
    </row>
    <row r="33" spans="1:11">
      <c r="A33" s="36" t="s">
        <v>97</v>
      </c>
      <c r="B33" s="38">
        <v>3</v>
      </c>
      <c r="C33" s="14" t="s">
        <v>98</v>
      </c>
      <c r="D33" s="15" t="s">
        <v>44</v>
      </c>
      <c r="E33" s="9">
        <v>808000</v>
      </c>
      <c r="F33" s="9">
        <v>500000</v>
      </c>
      <c r="G33" s="12">
        <f>VLOOKUP(A33,'[1]SPLOST VI'!$A$2:$E$153,5,0)</f>
        <v>0</v>
      </c>
      <c r="H33" s="9">
        <v>0</v>
      </c>
      <c r="I33" s="12">
        <f t="shared" si="0"/>
        <v>0</v>
      </c>
      <c r="J33" s="16" t="s">
        <v>51</v>
      </c>
      <c r="K33" s="13">
        <v>46265</v>
      </c>
    </row>
    <row r="34" spans="1:11">
      <c r="A34" s="36" t="s">
        <v>99</v>
      </c>
      <c r="B34" s="38">
        <v>3</v>
      </c>
      <c r="C34" s="14" t="s">
        <v>100</v>
      </c>
      <c r="D34" s="15" t="s">
        <v>101</v>
      </c>
      <c r="E34" s="9">
        <v>2343000</v>
      </c>
      <c r="F34" s="9">
        <v>2500000</v>
      </c>
      <c r="G34" s="12">
        <f>VLOOKUP(A34,'[1]SPLOST VI'!$A$2:$E$153,5,0)</f>
        <v>0</v>
      </c>
      <c r="H34" s="9">
        <v>0</v>
      </c>
      <c r="I34" s="12">
        <f t="shared" si="0"/>
        <v>0</v>
      </c>
      <c r="J34" s="16" t="s">
        <v>38</v>
      </c>
      <c r="K34" s="13">
        <v>45961</v>
      </c>
    </row>
    <row r="35" spans="1:11">
      <c r="A35" s="36" t="s">
        <v>102</v>
      </c>
      <c r="B35" s="38">
        <v>3</v>
      </c>
      <c r="C35" s="14" t="s">
        <v>103</v>
      </c>
      <c r="D35" s="15" t="s">
        <v>44</v>
      </c>
      <c r="E35" s="9">
        <v>802000</v>
      </c>
      <c r="F35" s="9">
        <v>500000</v>
      </c>
      <c r="G35" s="12">
        <f>VLOOKUP(A35,'[1]SPLOST VI'!$A$2:$E$153,5,0)</f>
        <v>0</v>
      </c>
      <c r="H35" s="9">
        <v>0</v>
      </c>
      <c r="I35" s="12">
        <f t="shared" si="0"/>
        <v>0</v>
      </c>
      <c r="J35" s="16" t="s">
        <v>38</v>
      </c>
      <c r="K35" s="13">
        <v>46113</v>
      </c>
    </row>
    <row r="36" spans="1:11">
      <c r="A36" s="36" t="s">
        <v>104</v>
      </c>
      <c r="B36" s="38">
        <v>2</v>
      </c>
      <c r="C36" s="14" t="s">
        <v>105</v>
      </c>
      <c r="D36" s="15" t="s">
        <v>34</v>
      </c>
      <c r="E36" s="9">
        <v>5968000</v>
      </c>
      <c r="F36" s="9">
        <v>42550000</v>
      </c>
      <c r="G36" s="12">
        <f>VLOOKUP(A36,'[1]SPLOST VI'!$A$2:$E$153,5,0)</f>
        <v>150000</v>
      </c>
      <c r="H36" s="9">
        <v>0</v>
      </c>
      <c r="I36" s="12">
        <f t="shared" si="0"/>
        <v>150000</v>
      </c>
      <c r="J36" s="16" t="s">
        <v>18</v>
      </c>
      <c r="K36" s="13">
        <v>46386</v>
      </c>
    </row>
    <row r="37" spans="1:11">
      <c r="A37" s="36" t="s">
        <v>106</v>
      </c>
      <c r="B37" s="38">
        <v>3</v>
      </c>
      <c r="C37" s="14" t="s">
        <v>107</v>
      </c>
      <c r="D37" s="15" t="s">
        <v>41</v>
      </c>
      <c r="E37" s="9">
        <v>340000</v>
      </c>
      <c r="F37" s="9">
        <v>200000</v>
      </c>
      <c r="G37" s="12">
        <f>VLOOKUP(A37,'[1]SPLOST VI'!$A$2:$E$153,5,0)</f>
        <v>0</v>
      </c>
      <c r="H37" s="9">
        <v>0</v>
      </c>
      <c r="I37" s="12">
        <f t="shared" si="0"/>
        <v>0</v>
      </c>
      <c r="J37" s="16" t="s">
        <v>35</v>
      </c>
      <c r="K37" s="13">
        <v>46203</v>
      </c>
    </row>
    <row r="38" spans="1:11">
      <c r="A38" s="36" t="s">
        <v>108</v>
      </c>
      <c r="B38" s="38">
        <v>3</v>
      </c>
      <c r="C38" s="14" t="s">
        <v>109</v>
      </c>
      <c r="D38" s="15" t="s">
        <v>41</v>
      </c>
      <c r="E38" s="9">
        <v>340000</v>
      </c>
      <c r="F38" s="9">
        <v>200000</v>
      </c>
      <c r="G38" s="12">
        <f>VLOOKUP(A38,'[1]SPLOST VI'!$A$2:$E$153,5,0)</f>
        <v>0</v>
      </c>
      <c r="H38" s="9">
        <v>0</v>
      </c>
      <c r="I38" s="12">
        <f t="shared" si="0"/>
        <v>0</v>
      </c>
      <c r="J38" s="16" t="s">
        <v>35</v>
      </c>
      <c r="K38" s="13">
        <v>46203</v>
      </c>
    </row>
    <row r="39" spans="1:11">
      <c r="A39" s="36" t="s">
        <v>110</v>
      </c>
      <c r="B39" s="38">
        <v>2</v>
      </c>
      <c r="C39" s="14" t="s">
        <v>111</v>
      </c>
      <c r="D39" s="15" t="s">
        <v>101</v>
      </c>
      <c r="E39" s="9">
        <v>2946000</v>
      </c>
      <c r="F39" s="9">
        <v>2600000</v>
      </c>
      <c r="G39" s="12">
        <f>VLOOKUP(A39,'[1]SPLOST VI'!$A$2:$E$153,5,0)</f>
        <v>0</v>
      </c>
      <c r="H39" s="9">
        <v>0</v>
      </c>
      <c r="I39" s="12">
        <f t="shared" si="0"/>
        <v>0</v>
      </c>
      <c r="J39" s="16" t="s">
        <v>18</v>
      </c>
      <c r="K39" s="13">
        <v>45961</v>
      </c>
    </row>
    <row r="40" spans="1:11">
      <c r="A40" s="36" t="s">
        <v>112</v>
      </c>
      <c r="B40" s="38">
        <v>3</v>
      </c>
      <c r="C40" s="14" t="s">
        <v>113</v>
      </c>
      <c r="D40" s="15" t="s">
        <v>44</v>
      </c>
      <c r="E40" s="9">
        <v>808000</v>
      </c>
      <c r="F40" s="9">
        <v>500000</v>
      </c>
      <c r="G40" s="12">
        <f>VLOOKUP(A40,'[1]SPLOST VI'!$A$2:$E$153,5,0)</f>
        <v>0</v>
      </c>
      <c r="H40" s="9">
        <v>0</v>
      </c>
      <c r="I40" s="12">
        <f t="shared" si="0"/>
        <v>0</v>
      </c>
      <c r="J40" s="16" t="s">
        <v>51</v>
      </c>
      <c r="K40" s="13">
        <v>46283</v>
      </c>
    </row>
    <row r="41" spans="1:11">
      <c r="A41" s="36" t="s">
        <v>114</v>
      </c>
      <c r="B41" s="38">
        <v>3</v>
      </c>
      <c r="C41" s="14" t="s">
        <v>115</v>
      </c>
      <c r="D41" s="15" t="s">
        <v>44</v>
      </c>
      <c r="E41" s="9">
        <v>821000</v>
      </c>
      <c r="F41" s="9">
        <v>500000</v>
      </c>
      <c r="G41" s="12">
        <f>VLOOKUP(A41,'[1]SPLOST VI'!$A$2:$E$153,5,0)</f>
        <v>0</v>
      </c>
      <c r="H41" s="9">
        <v>0</v>
      </c>
      <c r="I41" s="12">
        <f t="shared" si="0"/>
        <v>0</v>
      </c>
      <c r="J41" s="16" t="s">
        <v>45</v>
      </c>
      <c r="K41" s="13">
        <v>46227</v>
      </c>
    </row>
    <row r="42" spans="1:11">
      <c r="A42" s="36" t="s">
        <v>116</v>
      </c>
      <c r="B42" s="38">
        <v>2</v>
      </c>
      <c r="C42" s="14" t="s">
        <v>117</v>
      </c>
      <c r="D42" s="15" t="s">
        <v>118</v>
      </c>
      <c r="E42" s="9">
        <v>7144000</v>
      </c>
      <c r="F42" s="9">
        <v>23000000</v>
      </c>
      <c r="G42" s="12">
        <f>VLOOKUP(A42,'[1]SPLOST VI'!$A$2:$E$153,5,0)</f>
        <v>0</v>
      </c>
      <c r="H42" s="9">
        <v>0</v>
      </c>
      <c r="I42" s="12">
        <f t="shared" si="0"/>
        <v>0</v>
      </c>
      <c r="J42" s="16" t="s">
        <v>18</v>
      </c>
      <c r="K42" s="13">
        <v>46357</v>
      </c>
    </row>
    <row r="43" spans="1:11">
      <c r="A43" s="36" t="s">
        <v>119</v>
      </c>
      <c r="B43" s="38">
        <v>3</v>
      </c>
      <c r="C43" s="14" t="s">
        <v>120</v>
      </c>
      <c r="D43" s="15" t="s">
        <v>44</v>
      </c>
      <c r="E43" s="9">
        <v>815000</v>
      </c>
      <c r="F43" s="9">
        <v>500000</v>
      </c>
      <c r="G43" s="12">
        <f>VLOOKUP(A43,'[1]SPLOST VI'!$A$2:$E$153,5,0)</f>
        <v>0</v>
      </c>
      <c r="H43" s="9">
        <v>0</v>
      </c>
      <c r="I43" s="12">
        <f t="shared" si="0"/>
        <v>0</v>
      </c>
      <c r="J43" s="16" t="s">
        <v>51</v>
      </c>
      <c r="K43" s="13">
        <v>46127</v>
      </c>
    </row>
    <row r="44" spans="1:11">
      <c r="A44" s="36" t="s">
        <v>121</v>
      </c>
      <c r="B44" s="38">
        <v>3</v>
      </c>
      <c r="C44" s="14" t="s">
        <v>122</v>
      </c>
      <c r="D44" s="15" t="s">
        <v>44</v>
      </c>
      <c r="E44" s="9">
        <v>761000</v>
      </c>
      <c r="F44" s="9">
        <v>500000</v>
      </c>
      <c r="G44" s="12">
        <f>VLOOKUP(A44,'[1]SPLOST VI'!$A$2:$E$153,5,0)</f>
        <v>0</v>
      </c>
      <c r="H44" s="9">
        <v>0</v>
      </c>
      <c r="I44" s="12">
        <f t="shared" si="0"/>
        <v>0</v>
      </c>
      <c r="J44" s="16" t="s">
        <v>51</v>
      </c>
      <c r="K44" s="13">
        <v>46283</v>
      </c>
    </row>
    <row r="45" spans="1:11">
      <c r="A45" s="36" t="s">
        <v>123</v>
      </c>
      <c r="B45" s="38">
        <v>3</v>
      </c>
      <c r="C45" s="14" t="s">
        <v>124</v>
      </c>
      <c r="D45" s="15" t="s">
        <v>44</v>
      </c>
      <c r="E45" s="9">
        <v>640000</v>
      </c>
      <c r="F45" s="9">
        <v>500000</v>
      </c>
      <c r="G45" s="12">
        <f>VLOOKUP(A45,'[1]SPLOST VI'!$A$2:$E$153,5,0)</f>
        <v>0</v>
      </c>
      <c r="H45" s="9">
        <v>0</v>
      </c>
      <c r="I45" s="12">
        <f t="shared" si="0"/>
        <v>0</v>
      </c>
      <c r="J45" s="16" t="s">
        <v>35</v>
      </c>
      <c r="K45" s="13">
        <v>46203</v>
      </c>
    </row>
    <row r="46" spans="1:11">
      <c r="A46" s="36" t="s">
        <v>125</v>
      </c>
      <c r="B46" s="38">
        <v>2</v>
      </c>
      <c r="C46" s="14" t="s">
        <v>126</v>
      </c>
      <c r="D46" s="15" t="s">
        <v>101</v>
      </c>
      <c r="E46" s="9">
        <v>2290000</v>
      </c>
      <c r="F46" s="9">
        <v>2300000</v>
      </c>
      <c r="G46" s="12">
        <f>VLOOKUP(A46,'[1]SPLOST VI'!$A$2:$E$153,5,0)</f>
        <v>0</v>
      </c>
      <c r="H46" s="9">
        <v>0</v>
      </c>
      <c r="I46" s="12">
        <f t="shared" si="0"/>
        <v>0</v>
      </c>
      <c r="J46" s="16" t="s">
        <v>18</v>
      </c>
      <c r="K46" s="13">
        <v>46146</v>
      </c>
    </row>
    <row r="47" spans="1:11">
      <c r="A47" s="36" t="s">
        <v>127</v>
      </c>
      <c r="B47" s="38">
        <v>3</v>
      </c>
      <c r="C47" s="14" t="s">
        <v>128</v>
      </c>
      <c r="D47" s="15" t="s">
        <v>44</v>
      </c>
      <c r="E47" s="9">
        <v>640000</v>
      </c>
      <c r="F47" s="9">
        <v>500000</v>
      </c>
      <c r="G47" s="12">
        <f>VLOOKUP(A47,'[1]SPLOST VI'!$A$2:$E$153,5,0)</f>
        <v>0</v>
      </c>
      <c r="H47" s="9">
        <v>0</v>
      </c>
      <c r="I47" s="12">
        <f t="shared" si="0"/>
        <v>0</v>
      </c>
      <c r="J47" s="16" t="s">
        <v>51</v>
      </c>
      <c r="K47" s="13">
        <v>46317</v>
      </c>
    </row>
    <row r="48" spans="1:11">
      <c r="A48" s="36" t="s">
        <v>129</v>
      </c>
      <c r="B48" s="38">
        <v>3</v>
      </c>
      <c r="C48" s="14" t="s">
        <v>130</v>
      </c>
      <c r="D48" s="15" t="s">
        <v>44</v>
      </c>
      <c r="E48" s="9">
        <v>855000</v>
      </c>
      <c r="F48" s="9">
        <v>500000</v>
      </c>
      <c r="G48" s="12">
        <f>VLOOKUP(A48,'[1]SPLOST VI'!$A$2:$E$153,5,0)</f>
        <v>0</v>
      </c>
      <c r="H48" s="9">
        <v>0</v>
      </c>
      <c r="I48" s="12">
        <f t="shared" si="0"/>
        <v>0</v>
      </c>
      <c r="J48" s="16" t="s">
        <v>38</v>
      </c>
      <c r="K48" s="13">
        <v>46113</v>
      </c>
    </row>
    <row r="49" spans="1:11">
      <c r="A49" s="36" t="s">
        <v>131</v>
      </c>
      <c r="B49" s="38">
        <v>3</v>
      </c>
      <c r="C49" s="14" t="s">
        <v>132</v>
      </c>
      <c r="D49" s="15" t="s">
        <v>44</v>
      </c>
      <c r="E49" s="9">
        <v>640000</v>
      </c>
      <c r="F49" s="9">
        <v>500000</v>
      </c>
      <c r="G49" s="12">
        <f>VLOOKUP(A49,'[1]SPLOST VI'!$A$2:$E$153,5,0)</f>
        <v>0</v>
      </c>
      <c r="H49" s="9">
        <v>0</v>
      </c>
      <c r="I49" s="12">
        <f t="shared" si="0"/>
        <v>0</v>
      </c>
      <c r="J49" s="16" t="s">
        <v>38</v>
      </c>
      <c r="K49" s="13">
        <v>46113</v>
      </c>
    </row>
    <row r="50" spans="1:11">
      <c r="A50" s="36" t="s">
        <v>133</v>
      </c>
      <c r="B50" s="38">
        <v>2</v>
      </c>
      <c r="C50" s="14" t="s">
        <v>134</v>
      </c>
      <c r="D50" s="15" t="s">
        <v>34</v>
      </c>
      <c r="E50" s="9">
        <v>6581000</v>
      </c>
      <c r="F50" s="9">
        <v>40250000</v>
      </c>
      <c r="G50" s="12">
        <f>VLOOKUP(A50,'[1]SPLOST VI'!$A$2:$E$153,5,0)</f>
        <v>107250</v>
      </c>
      <c r="H50" s="9">
        <v>0</v>
      </c>
      <c r="I50" s="12">
        <f t="shared" si="0"/>
        <v>107250</v>
      </c>
      <c r="J50" s="16" t="s">
        <v>38</v>
      </c>
      <c r="K50" s="13">
        <v>46234</v>
      </c>
    </row>
    <row r="51" spans="1:11">
      <c r="A51" s="36" t="s">
        <v>135</v>
      </c>
      <c r="B51" s="38">
        <v>3</v>
      </c>
      <c r="C51" s="14" t="s">
        <v>136</v>
      </c>
      <c r="D51" s="15" t="s">
        <v>44</v>
      </c>
      <c r="E51" s="9">
        <v>811000</v>
      </c>
      <c r="F51" s="9">
        <v>500000</v>
      </c>
      <c r="G51" s="12">
        <f>VLOOKUP(A51,'[1]SPLOST VI'!$A$2:$E$153,5,0)</f>
        <v>0</v>
      </c>
      <c r="H51" s="9">
        <v>0</v>
      </c>
      <c r="I51" s="12">
        <f t="shared" si="0"/>
        <v>0</v>
      </c>
      <c r="J51" s="16" t="s">
        <v>51</v>
      </c>
      <c r="K51" s="13">
        <v>46266</v>
      </c>
    </row>
    <row r="52" spans="1:11">
      <c r="A52" s="36" t="s">
        <v>137</v>
      </c>
      <c r="B52" s="38">
        <v>3</v>
      </c>
      <c r="C52" s="14" t="s">
        <v>138</v>
      </c>
      <c r="D52" s="15" t="s">
        <v>139</v>
      </c>
      <c r="E52" s="9">
        <v>938000</v>
      </c>
      <c r="F52" s="9">
        <v>1000000</v>
      </c>
      <c r="G52" s="12">
        <f>VLOOKUP(A52,'[1]SPLOST VI'!$A$2:$E$153,5,0)</f>
        <v>0</v>
      </c>
      <c r="H52" s="9">
        <v>0</v>
      </c>
      <c r="I52" s="12">
        <f t="shared" si="0"/>
        <v>0</v>
      </c>
      <c r="J52" s="16" t="s">
        <v>38</v>
      </c>
      <c r="K52" s="13">
        <v>46085</v>
      </c>
    </row>
    <row r="53" spans="1:11">
      <c r="A53" s="36" t="s">
        <v>140</v>
      </c>
      <c r="B53" s="38">
        <v>3</v>
      </c>
      <c r="C53" s="14" t="s">
        <v>141</v>
      </c>
      <c r="D53" s="15" t="s">
        <v>50</v>
      </c>
      <c r="E53" s="9">
        <v>307000</v>
      </c>
      <c r="F53" s="9">
        <v>0</v>
      </c>
      <c r="G53" s="12">
        <f>VLOOKUP(A53,'[1]SPLOST VI'!$A$2:$E$153,5,0)</f>
        <v>0</v>
      </c>
      <c r="H53" s="9">
        <v>0</v>
      </c>
      <c r="I53" s="12">
        <f t="shared" si="0"/>
        <v>0</v>
      </c>
      <c r="J53" s="16" t="s">
        <v>51</v>
      </c>
      <c r="K53" s="13">
        <v>46462</v>
      </c>
    </row>
    <row r="54" spans="1:11">
      <c r="A54" s="36" t="s">
        <v>142</v>
      </c>
      <c r="B54" s="38">
        <v>2</v>
      </c>
      <c r="C54" s="14" t="s">
        <v>143</v>
      </c>
      <c r="D54" s="15" t="s">
        <v>144</v>
      </c>
      <c r="E54" s="9">
        <v>3310000</v>
      </c>
      <c r="F54" s="9">
        <v>2300000</v>
      </c>
      <c r="G54" s="12">
        <f>VLOOKUP(A54,'[1]SPLOST VI'!$A$2:$E$153,5,0)</f>
        <v>0</v>
      </c>
      <c r="H54" s="9">
        <v>0</v>
      </c>
      <c r="I54" s="12">
        <f t="shared" si="0"/>
        <v>0</v>
      </c>
      <c r="J54" s="16" t="s">
        <v>18</v>
      </c>
      <c r="K54" s="13">
        <v>46237</v>
      </c>
    </row>
    <row r="55" spans="1:11">
      <c r="A55" s="36" t="s">
        <v>145</v>
      </c>
      <c r="B55" s="38">
        <v>3</v>
      </c>
      <c r="C55" s="14" t="s">
        <v>146</v>
      </c>
      <c r="D55" s="15" t="s">
        <v>44</v>
      </c>
      <c r="E55" s="9">
        <v>857000</v>
      </c>
      <c r="F55" s="9">
        <v>500000</v>
      </c>
      <c r="G55" s="12">
        <f>VLOOKUP(A55,'[1]SPLOST VI'!$A$2:$E$153,5,0)</f>
        <v>0</v>
      </c>
      <c r="H55" s="9">
        <v>0</v>
      </c>
      <c r="I55" s="12">
        <f t="shared" si="0"/>
        <v>0</v>
      </c>
      <c r="J55" s="16" t="s">
        <v>38</v>
      </c>
      <c r="K55" s="13">
        <v>46113</v>
      </c>
    </row>
    <row r="56" spans="1:11">
      <c r="A56" s="36" t="s">
        <v>147</v>
      </c>
      <c r="B56" s="38">
        <v>3</v>
      </c>
      <c r="C56" s="14" t="s">
        <v>148</v>
      </c>
      <c r="D56" s="15" t="s">
        <v>44</v>
      </c>
      <c r="E56" s="9">
        <v>899000</v>
      </c>
      <c r="F56" s="9">
        <v>500000</v>
      </c>
      <c r="G56" s="12">
        <f>VLOOKUP(A56,'[1]SPLOST VI'!$A$2:$E$153,5,0)</f>
        <v>0</v>
      </c>
      <c r="H56" s="9">
        <v>0</v>
      </c>
      <c r="I56" s="12">
        <f t="shared" si="0"/>
        <v>0</v>
      </c>
      <c r="J56" s="16" t="s">
        <v>45</v>
      </c>
      <c r="K56" s="13">
        <v>46086</v>
      </c>
    </row>
    <row r="57" spans="1:11">
      <c r="A57" s="36" t="s">
        <v>149</v>
      </c>
      <c r="B57" s="38">
        <v>3</v>
      </c>
      <c r="C57" s="14" t="s">
        <v>150</v>
      </c>
      <c r="D57" s="15" t="s">
        <v>41</v>
      </c>
      <c r="E57" s="9">
        <v>340000</v>
      </c>
      <c r="F57" s="9">
        <v>200000</v>
      </c>
      <c r="G57" s="12">
        <f>VLOOKUP(A57,'[1]SPLOST VI'!$A$2:$E$153,5,0)</f>
        <v>0</v>
      </c>
      <c r="H57" s="9">
        <v>0</v>
      </c>
      <c r="I57" s="12">
        <f t="shared" si="0"/>
        <v>0</v>
      </c>
      <c r="J57" s="16" t="s">
        <v>35</v>
      </c>
      <c r="K57" s="13">
        <v>46203</v>
      </c>
    </row>
    <row r="58" spans="1:11">
      <c r="A58" s="36" t="s">
        <v>151</v>
      </c>
      <c r="B58" s="38">
        <v>3</v>
      </c>
      <c r="C58" s="14" t="s">
        <v>152</v>
      </c>
      <c r="D58" s="15" t="s">
        <v>44</v>
      </c>
      <c r="E58" s="9">
        <v>902000</v>
      </c>
      <c r="F58" s="9">
        <v>500000</v>
      </c>
      <c r="G58" s="12">
        <f>VLOOKUP(A58,'[1]SPLOST VI'!$A$2:$E$153,5,0)</f>
        <v>0</v>
      </c>
      <c r="H58" s="9">
        <v>0</v>
      </c>
      <c r="I58" s="12">
        <f t="shared" si="0"/>
        <v>0</v>
      </c>
      <c r="J58" s="16" t="s">
        <v>38</v>
      </c>
      <c r="K58" s="13">
        <v>46237</v>
      </c>
    </row>
    <row r="59" spans="1:11">
      <c r="A59" s="36" t="s">
        <v>153</v>
      </c>
      <c r="B59" s="38">
        <v>3</v>
      </c>
      <c r="C59" s="14" t="s">
        <v>154</v>
      </c>
      <c r="D59" s="15" t="s">
        <v>41</v>
      </c>
      <c r="E59" s="9">
        <v>340000</v>
      </c>
      <c r="F59" s="9">
        <v>200000</v>
      </c>
      <c r="G59" s="12">
        <f>VLOOKUP(A59,'[1]SPLOST VI'!$A$2:$E$153,5,0)</f>
        <v>0</v>
      </c>
      <c r="H59" s="9">
        <v>0</v>
      </c>
      <c r="I59" s="12">
        <f t="shared" si="0"/>
        <v>0</v>
      </c>
      <c r="J59" s="16" t="s">
        <v>35</v>
      </c>
      <c r="K59" s="13">
        <v>46203</v>
      </c>
    </row>
    <row r="60" spans="1:11">
      <c r="A60" s="36" t="s">
        <v>155</v>
      </c>
      <c r="B60" s="38">
        <v>3</v>
      </c>
      <c r="C60" s="14" t="s">
        <v>156</v>
      </c>
      <c r="D60" s="15" t="s">
        <v>41</v>
      </c>
      <c r="E60" s="9">
        <v>646000</v>
      </c>
      <c r="F60" s="9">
        <v>200000</v>
      </c>
      <c r="G60" s="12">
        <f>VLOOKUP(A60,'[1]SPLOST VI'!$A$2:$E$153,5,0)</f>
        <v>0</v>
      </c>
      <c r="H60" s="9">
        <v>0</v>
      </c>
      <c r="I60" s="12">
        <f t="shared" si="0"/>
        <v>0</v>
      </c>
      <c r="J60" s="16" t="s">
        <v>35</v>
      </c>
      <c r="K60" s="13">
        <v>46203</v>
      </c>
    </row>
    <row r="61" spans="1:11">
      <c r="A61" s="36" t="s">
        <v>157</v>
      </c>
      <c r="B61" s="38">
        <v>3</v>
      </c>
      <c r="C61" s="14" t="s">
        <v>158</v>
      </c>
      <c r="D61" s="15" t="s">
        <v>50</v>
      </c>
      <c r="E61" s="9">
        <v>359000</v>
      </c>
      <c r="F61" s="9">
        <v>0</v>
      </c>
      <c r="G61" s="12">
        <f>VLOOKUP(A61,'[1]SPLOST VI'!$A$2:$E$153,5,0)</f>
        <v>0</v>
      </c>
      <c r="H61" s="9">
        <v>0</v>
      </c>
      <c r="I61" s="12">
        <f t="shared" si="0"/>
        <v>0</v>
      </c>
      <c r="J61" s="16" t="s">
        <v>51</v>
      </c>
      <c r="K61" s="13">
        <v>46339</v>
      </c>
    </row>
    <row r="62" spans="1:11">
      <c r="A62" s="36" t="s">
        <v>159</v>
      </c>
      <c r="B62" s="38">
        <v>3</v>
      </c>
      <c r="C62" s="14" t="s">
        <v>160</v>
      </c>
      <c r="D62" s="15" t="s">
        <v>44</v>
      </c>
      <c r="E62" s="9">
        <v>899000</v>
      </c>
      <c r="F62" s="9">
        <v>500000</v>
      </c>
      <c r="G62" s="12">
        <f>VLOOKUP(A62,'[1]SPLOST VI'!$A$2:$E$153,5,0)</f>
        <v>0</v>
      </c>
      <c r="H62" s="9">
        <v>0</v>
      </c>
      <c r="I62" s="12">
        <f t="shared" si="0"/>
        <v>0</v>
      </c>
      <c r="J62" s="16" t="s">
        <v>38</v>
      </c>
      <c r="K62" s="13">
        <v>46237</v>
      </c>
    </row>
    <row r="63" spans="1:11">
      <c r="A63" s="36" t="s">
        <v>161</v>
      </c>
      <c r="B63" s="38">
        <v>3</v>
      </c>
      <c r="C63" s="14" t="s">
        <v>162</v>
      </c>
      <c r="D63" s="15" t="s">
        <v>44</v>
      </c>
      <c r="E63" s="9">
        <v>640000</v>
      </c>
      <c r="F63" s="9">
        <v>500000</v>
      </c>
      <c r="G63" s="12">
        <f>VLOOKUP(A63,'[1]SPLOST VI'!$A$2:$E$153,5,0)</f>
        <v>0</v>
      </c>
      <c r="H63" s="9">
        <v>0</v>
      </c>
      <c r="I63" s="12">
        <f t="shared" si="0"/>
        <v>0</v>
      </c>
      <c r="J63" s="16" t="s">
        <v>45</v>
      </c>
      <c r="K63" s="13">
        <v>46086</v>
      </c>
    </row>
    <row r="64" spans="1:11">
      <c r="A64" s="36" t="s">
        <v>163</v>
      </c>
      <c r="B64" s="38">
        <v>3</v>
      </c>
      <c r="C64" s="14" t="s">
        <v>164</v>
      </c>
      <c r="D64" s="15" t="s">
        <v>44</v>
      </c>
      <c r="E64" s="9">
        <v>853000</v>
      </c>
      <c r="F64" s="9">
        <v>500000</v>
      </c>
      <c r="G64" s="12">
        <f>VLOOKUP(A64,'[1]SPLOST VI'!$A$2:$E$153,5,0)</f>
        <v>0</v>
      </c>
      <c r="H64" s="9">
        <v>0</v>
      </c>
      <c r="I64" s="12">
        <f t="shared" si="0"/>
        <v>0</v>
      </c>
      <c r="J64" s="16" t="s">
        <v>51</v>
      </c>
      <c r="K64" s="13">
        <v>46575</v>
      </c>
    </row>
    <row r="65" spans="1:11">
      <c r="A65" s="36" t="s">
        <v>165</v>
      </c>
      <c r="B65" s="38">
        <v>3</v>
      </c>
      <c r="C65" s="14" t="s">
        <v>166</v>
      </c>
      <c r="D65" s="15" t="s">
        <v>41</v>
      </c>
      <c r="E65" s="9">
        <v>340000</v>
      </c>
      <c r="F65" s="9">
        <v>200000</v>
      </c>
      <c r="G65" s="12">
        <f>VLOOKUP(A65,'[1]SPLOST VI'!$A$2:$E$153,5,0)</f>
        <v>0</v>
      </c>
      <c r="H65" s="9">
        <v>0</v>
      </c>
      <c r="I65" s="12">
        <f t="shared" si="0"/>
        <v>0</v>
      </c>
      <c r="J65" s="16" t="s">
        <v>35</v>
      </c>
      <c r="K65" s="13">
        <v>46203</v>
      </c>
    </row>
    <row r="66" spans="1:11">
      <c r="A66" s="36" t="s">
        <v>167</v>
      </c>
      <c r="B66" s="38">
        <v>3</v>
      </c>
      <c r="C66" s="14" t="s">
        <v>168</v>
      </c>
      <c r="D66" s="15" t="s">
        <v>41</v>
      </c>
      <c r="E66" s="9">
        <v>340000</v>
      </c>
      <c r="F66" s="9">
        <v>200000</v>
      </c>
      <c r="G66" s="12">
        <f>VLOOKUP(A66,'[1]SPLOST VI'!$A$2:$E$153,5,0)</f>
        <v>0</v>
      </c>
      <c r="H66" s="9">
        <v>0</v>
      </c>
      <c r="I66" s="12">
        <f t="shared" ref="I66:I129" si="1">SUM(G66:H66)</f>
        <v>0</v>
      </c>
      <c r="J66" s="16" t="s">
        <v>35</v>
      </c>
      <c r="K66" s="13">
        <v>46203</v>
      </c>
    </row>
    <row r="67" spans="1:11">
      <c r="A67" s="36" t="s">
        <v>169</v>
      </c>
      <c r="B67" s="38">
        <v>3</v>
      </c>
      <c r="C67" s="14" t="s">
        <v>170</v>
      </c>
      <c r="D67" s="15" t="s">
        <v>44</v>
      </c>
      <c r="E67" s="9">
        <v>834000</v>
      </c>
      <c r="F67" s="9">
        <v>500000</v>
      </c>
      <c r="G67" s="12">
        <f>VLOOKUP(A67,'[1]SPLOST VI'!$A$2:$E$153,5,0)</f>
        <v>0</v>
      </c>
      <c r="H67" s="9">
        <v>0</v>
      </c>
      <c r="I67" s="12">
        <f t="shared" si="1"/>
        <v>0</v>
      </c>
      <c r="J67" s="16" t="s">
        <v>38</v>
      </c>
      <c r="K67" s="13">
        <v>46113</v>
      </c>
    </row>
    <row r="68" spans="1:11">
      <c r="A68" s="36" t="s">
        <v>171</v>
      </c>
      <c r="B68" s="38">
        <v>3</v>
      </c>
      <c r="C68" s="14" t="s">
        <v>172</v>
      </c>
      <c r="D68" s="15" t="s">
        <v>44</v>
      </c>
      <c r="E68" s="9">
        <v>806000</v>
      </c>
      <c r="F68" s="9">
        <v>500000</v>
      </c>
      <c r="G68" s="12">
        <f>VLOOKUP(A68,'[1]SPLOST VI'!$A$2:$E$153,5,0)</f>
        <v>0</v>
      </c>
      <c r="H68" s="9">
        <v>0</v>
      </c>
      <c r="I68" s="12">
        <f t="shared" si="1"/>
        <v>0</v>
      </c>
      <c r="J68" s="16" t="s">
        <v>51</v>
      </c>
      <c r="K68" s="13">
        <v>46266</v>
      </c>
    </row>
    <row r="69" spans="1:11">
      <c r="A69" s="36" t="s">
        <v>173</v>
      </c>
      <c r="B69" s="38">
        <v>3</v>
      </c>
      <c r="C69" s="14" t="s">
        <v>174</v>
      </c>
      <c r="D69" s="15" t="s">
        <v>44</v>
      </c>
      <c r="E69" s="9">
        <v>640000</v>
      </c>
      <c r="F69" s="9">
        <v>500000</v>
      </c>
      <c r="G69" s="12">
        <f>VLOOKUP(A69,'[1]SPLOST VI'!$A$2:$E$153,5,0)</f>
        <v>0</v>
      </c>
      <c r="H69" s="9">
        <v>0</v>
      </c>
      <c r="I69" s="12">
        <f t="shared" si="1"/>
        <v>0</v>
      </c>
      <c r="J69" s="16" t="s">
        <v>51</v>
      </c>
      <c r="K69" s="13">
        <v>46266</v>
      </c>
    </row>
    <row r="70" spans="1:11">
      <c r="A70" s="36" t="s">
        <v>175</v>
      </c>
      <c r="B70" s="38">
        <v>3</v>
      </c>
      <c r="C70" s="14" t="s">
        <v>176</v>
      </c>
      <c r="D70" s="15" t="s">
        <v>41</v>
      </c>
      <c r="E70" s="9">
        <v>340000</v>
      </c>
      <c r="F70" s="9">
        <v>200000</v>
      </c>
      <c r="G70" s="12">
        <f>VLOOKUP(A70,'[1]SPLOST VI'!$A$2:$E$153,5,0)</f>
        <v>0</v>
      </c>
      <c r="H70" s="9">
        <v>0</v>
      </c>
      <c r="I70" s="12">
        <f t="shared" si="1"/>
        <v>0</v>
      </c>
      <c r="J70" s="16" t="s">
        <v>35</v>
      </c>
      <c r="K70" s="13">
        <v>46203</v>
      </c>
    </row>
    <row r="71" spans="1:11">
      <c r="A71" s="36" t="s">
        <v>177</v>
      </c>
      <c r="B71" s="38">
        <v>3</v>
      </c>
      <c r="C71" s="14" t="s">
        <v>178</v>
      </c>
      <c r="D71" s="15" t="s">
        <v>44</v>
      </c>
      <c r="E71" s="9">
        <v>853000</v>
      </c>
      <c r="F71" s="9">
        <v>500000</v>
      </c>
      <c r="G71" s="12">
        <f>VLOOKUP(A71,'[1]SPLOST VI'!$A$2:$E$153,5,0)</f>
        <v>0</v>
      </c>
      <c r="H71" s="9">
        <v>0</v>
      </c>
      <c r="I71" s="12">
        <f t="shared" si="1"/>
        <v>0</v>
      </c>
      <c r="J71" s="16" t="s">
        <v>38</v>
      </c>
      <c r="K71" s="13">
        <v>46113</v>
      </c>
    </row>
    <row r="72" spans="1:11">
      <c r="A72" s="36" t="s">
        <v>179</v>
      </c>
      <c r="B72" s="38">
        <v>3</v>
      </c>
      <c r="C72" s="14" t="s">
        <v>180</v>
      </c>
      <c r="D72" s="15" t="s">
        <v>44</v>
      </c>
      <c r="E72" s="9">
        <v>640000</v>
      </c>
      <c r="F72" s="9">
        <v>500000</v>
      </c>
      <c r="G72" s="12">
        <f>VLOOKUP(A72,'[1]SPLOST VI'!$A$2:$E$153,5,0)</f>
        <v>0</v>
      </c>
      <c r="H72" s="9">
        <v>0</v>
      </c>
      <c r="I72" s="12">
        <f t="shared" si="1"/>
        <v>0</v>
      </c>
      <c r="J72" s="16" t="s">
        <v>51</v>
      </c>
      <c r="K72" s="13">
        <v>46266</v>
      </c>
    </row>
    <row r="73" spans="1:11">
      <c r="A73" s="36" t="s">
        <v>181</v>
      </c>
      <c r="B73" s="38">
        <v>3</v>
      </c>
      <c r="C73" s="14" t="s">
        <v>182</v>
      </c>
      <c r="D73" s="15" t="s">
        <v>44</v>
      </c>
      <c r="E73" s="9">
        <v>640000</v>
      </c>
      <c r="F73" s="9">
        <v>500000</v>
      </c>
      <c r="G73" s="12">
        <f>VLOOKUP(A73,'[1]SPLOST VI'!$A$2:$E$153,5,0)</f>
        <v>0</v>
      </c>
      <c r="H73" s="9">
        <v>0</v>
      </c>
      <c r="I73" s="12">
        <f t="shared" si="1"/>
        <v>0</v>
      </c>
      <c r="J73" s="16" t="s">
        <v>38</v>
      </c>
      <c r="K73" s="13">
        <v>46113</v>
      </c>
    </row>
    <row r="74" spans="1:11">
      <c r="A74" s="36" t="s">
        <v>183</v>
      </c>
      <c r="B74" s="38">
        <v>3</v>
      </c>
      <c r="C74" s="14" t="s">
        <v>184</v>
      </c>
      <c r="D74" s="15" t="s">
        <v>44</v>
      </c>
      <c r="E74" s="9">
        <v>640000</v>
      </c>
      <c r="F74" s="9">
        <v>500000</v>
      </c>
      <c r="G74" s="12">
        <f>VLOOKUP(A74,'[1]SPLOST VI'!$A$2:$E$153,5,0)</f>
        <v>0</v>
      </c>
      <c r="H74" s="9">
        <v>0</v>
      </c>
      <c r="I74" s="12">
        <f t="shared" si="1"/>
        <v>0</v>
      </c>
      <c r="J74" s="16" t="s">
        <v>51</v>
      </c>
      <c r="K74" s="13">
        <v>46266</v>
      </c>
    </row>
    <row r="75" spans="1:11">
      <c r="A75" s="36" t="s">
        <v>185</v>
      </c>
      <c r="B75" s="38">
        <v>3</v>
      </c>
      <c r="C75" s="14" t="s">
        <v>186</v>
      </c>
      <c r="D75" s="15" t="s">
        <v>44</v>
      </c>
      <c r="E75" s="9">
        <v>808000</v>
      </c>
      <c r="F75" s="9">
        <v>500000</v>
      </c>
      <c r="G75" s="12">
        <f>VLOOKUP(A75,'[1]SPLOST VI'!$A$2:$E$153,5,0)</f>
        <v>0</v>
      </c>
      <c r="H75" s="9">
        <v>0</v>
      </c>
      <c r="I75" s="12">
        <f t="shared" si="1"/>
        <v>0</v>
      </c>
      <c r="J75" s="16" t="s">
        <v>51</v>
      </c>
      <c r="K75" s="13">
        <v>46283</v>
      </c>
    </row>
    <row r="76" spans="1:11">
      <c r="A76" s="36" t="s">
        <v>187</v>
      </c>
      <c r="B76" s="38">
        <v>3</v>
      </c>
      <c r="C76" s="14" t="s">
        <v>188</v>
      </c>
      <c r="D76" s="15" t="s">
        <v>50</v>
      </c>
      <c r="E76" s="9">
        <v>140000</v>
      </c>
      <c r="F76" s="9">
        <v>0</v>
      </c>
      <c r="G76" s="12">
        <f>VLOOKUP(A76,'[1]SPLOST VI'!$A$2:$E$153,5,0)</f>
        <v>0</v>
      </c>
      <c r="H76" s="9">
        <v>0</v>
      </c>
      <c r="I76" s="12">
        <f t="shared" si="1"/>
        <v>0</v>
      </c>
      <c r="J76" s="16" t="s">
        <v>51</v>
      </c>
      <c r="K76" s="13">
        <v>46462</v>
      </c>
    </row>
    <row r="77" spans="1:11">
      <c r="A77" s="36" t="s">
        <v>189</v>
      </c>
      <c r="B77" s="38">
        <v>3</v>
      </c>
      <c r="C77" s="14" t="s">
        <v>190</v>
      </c>
      <c r="D77" s="15" t="s">
        <v>50</v>
      </c>
      <c r="E77" s="9">
        <v>330000</v>
      </c>
      <c r="F77" s="9">
        <v>0</v>
      </c>
      <c r="G77" s="12">
        <f>VLOOKUP(A77,'[1]SPLOST VI'!$A$2:$E$153,5,0)</f>
        <v>0</v>
      </c>
      <c r="H77" s="9">
        <v>0</v>
      </c>
      <c r="I77" s="12">
        <f t="shared" si="1"/>
        <v>0</v>
      </c>
      <c r="J77" s="16" t="s">
        <v>51</v>
      </c>
      <c r="K77" s="13">
        <v>46339</v>
      </c>
    </row>
    <row r="78" spans="1:11">
      <c r="A78" s="36" t="s">
        <v>191</v>
      </c>
      <c r="B78" s="38">
        <v>3</v>
      </c>
      <c r="C78" s="14" t="s">
        <v>192</v>
      </c>
      <c r="D78" s="15" t="s">
        <v>50</v>
      </c>
      <c r="E78" s="9">
        <v>315000</v>
      </c>
      <c r="F78" s="9">
        <v>0</v>
      </c>
      <c r="G78" s="12">
        <f>VLOOKUP(A78,'[1]SPLOST VI'!$A$2:$E$153,5,0)</f>
        <v>0</v>
      </c>
      <c r="H78" s="9">
        <v>0</v>
      </c>
      <c r="I78" s="12">
        <f t="shared" si="1"/>
        <v>0</v>
      </c>
      <c r="J78" s="16" t="s">
        <v>51</v>
      </c>
      <c r="K78" s="13">
        <v>46127</v>
      </c>
    </row>
    <row r="79" spans="1:11">
      <c r="A79" s="36" t="s">
        <v>193</v>
      </c>
      <c r="B79" s="38">
        <v>3</v>
      </c>
      <c r="C79" s="14" t="s">
        <v>194</v>
      </c>
      <c r="D79" s="15" t="s">
        <v>44</v>
      </c>
      <c r="E79" s="9">
        <v>640000</v>
      </c>
      <c r="F79" s="9">
        <v>500000</v>
      </c>
      <c r="G79" s="12">
        <f>VLOOKUP(A79,'[1]SPLOST VI'!$A$2:$E$153,5,0)</f>
        <v>0</v>
      </c>
      <c r="H79" s="9">
        <v>0</v>
      </c>
      <c r="I79" s="12">
        <f t="shared" si="1"/>
        <v>0</v>
      </c>
      <c r="J79" s="16" t="s">
        <v>45</v>
      </c>
      <c r="K79" s="13">
        <v>46086</v>
      </c>
    </row>
    <row r="80" spans="1:11">
      <c r="A80" s="36" t="s">
        <v>195</v>
      </c>
      <c r="B80" s="38">
        <v>3</v>
      </c>
      <c r="C80" s="14" t="s">
        <v>196</v>
      </c>
      <c r="D80" s="15" t="s">
        <v>139</v>
      </c>
      <c r="E80" s="9">
        <v>925000</v>
      </c>
      <c r="F80" s="9">
        <v>1100000</v>
      </c>
      <c r="G80" s="12">
        <f>VLOOKUP(A80,'[1]SPLOST VI'!$A$2:$E$153,5,0)</f>
        <v>0</v>
      </c>
      <c r="H80" s="9">
        <v>0</v>
      </c>
      <c r="I80" s="12">
        <f t="shared" si="1"/>
        <v>0</v>
      </c>
      <c r="J80" s="16" t="s">
        <v>38</v>
      </c>
      <c r="K80" s="13">
        <v>46029</v>
      </c>
    </row>
    <row r="81" spans="1:11">
      <c r="A81" s="36" t="s">
        <v>197</v>
      </c>
      <c r="B81" s="38">
        <v>3</v>
      </c>
      <c r="C81" s="14" t="s">
        <v>198</v>
      </c>
      <c r="D81" s="15" t="s">
        <v>44</v>
      </c>
      <c r="E81" s="9">
        <v>720000</v>
      </c>
      <c r="F81" s="9">
        <v>500000</v>
      </c>
      <c r="G81" s="12">
        <f>VLOOKUP(A81,'[1]SPLOST VI'!$A$2:$E$153,5,0)</f>
        <v>0</v>
      </c>
      <c r="H81" s="9">
        <v>0</v>
      </c>
      <c r="I81" s="12">
        <f t="shared" si="1"/>
        <v>0</v>
      </c>
      <c r="J81" s="16" t="s">
        <v>45</v>
      </c>
      <c r="K81" s="13">
        <v>46237</v>
      </c>
    </row>
    <row r="82" spans="1:11">
      <c r="A82" s="36" t="s">
        <v>199</v>
      </c>
      <c r="B82" s="38">
        <v>3</v>
      </c>
      <c r="C82" s="14" t="s">
        <v>200</v>
      </c>
      <c r="D82" s="15" t="s">
        <v>44</v>
      </c>
      <c r="E82" s="9">
        <v>5230000</v>
      </c>
      <c r="F82" s="9">
        <v>650000</v>
      </c>
      <c r="G82" s="12">
        <f>VLOOKUP(A82,'[1]SPLOST VI'!$A$2:$E$153,5,0)</f>
        <v>0</v>
      </c>
      <c r="H82" s="9">
        <v>0</v>
      </c>
      <c r="I82" s="12">
        <f t="shared" si="1"/>
        <v>0</v>
      </c>
      <c r="J82" s="16" t="s">
        <v>38</v>
      </c>
      <c r="K82" s="13">
        <v>46237</v>
      </c>
    </row>
    <row r="83" spans="1:11">
      <c r="A83" s="36" t="s">
        <v>201</v>
      </c>
      <c r="B83" s="38">
        <v>2</v>
      </c>
      <c r="C83" s="14" t="s">
        <v>202</v>
      </c>
      <c r="D83" s="15" t="s">
        <v>101</v>
      </c>
      <c r="E83" s="9">
        <v>4350000</v>
      </c>
      <c r="F83" s="9">
        <v>3150000</v>
      </c>
      <c r="G83" s="12">
        <f>VLOOKUP(A83,'[1]SPLOST VI'!$A$2:$E$153,5,0)</f>
        <v>0</v>
      </c>
      <c r="H83" s="9">
        <v>0</v>
      </c>
      <c r="I83" s="12">
        <f t="shared" si="1"/>
        <v>0</v>
      </c>
      <c r="J83" s="16" t="s">
        <v>38</v>
      </c>
      <c r="K83" s="13">
        <v>46056</v>
      </c>
    </row>
    <row r="84" spans="1:11">
      <c r="A84" s="36" t="s">
        <v>203</v>
      </c>
      <c r="B84" s="38">
        <v>3</v>
      </c>
      <c r="C84" s="14" t="s">
        <v>204</v>
      </c>
      <c r="D84" s="15" t="s">
        <v>44</v>
      </c>
      <c r="E84" s="9">
        <v>1125000</v>
      </c>
      <c r="F84" s="9">
        <v>650000</v>
      </c>
      <c r="G84" s="12">
        <f>VLOOKUP(A84,'[1]SPLOST VI'!$A$2:$E$153,5,0)</f>
        <v>0</v>
      </c>
      <c r="H84" s="9">
        <v>0</v>
      </c>
      <c r="I84" s="12">
        <f t="shared" si="1"/>
        <v>0</v>
      </c>
      <c r="J84" s="16" t="s">
        <v>51</v>
      </c>
      <c r="K84" s="13">
        <v>46283</v>
      </c>
    </row>
    <row r="85" spans="1:11">
      <c r="A85" s="36" t="s">
        <v>205</v>
      </c>
      <c r="B85" s="38">
        <v>3</v>
      </c>
      <c r="C85" s="14" t="s">
        <v>206</v>
      </c>
      <c r="D85" s="15" t="s">
        <v>44</v>
      </c>
      <c r="E85" s="9">
        <v>720000</v>
      </c>
      <c r="F85" s="9">
        <v>650000</v>
      </c>
      <c r="G85" s="12">
        <f>VLOOKUP(A85,'[1]SPLOST VI'!$A$2:$E$153,5,0)</f>
        <v>0</v>
      </c>
      <c r="H85" s="9">
        <v>0</v>
      </c>
      <c r="I85" s="12">
        <f t="shared" si="1"/>
        <v>0</v>
      </c>
      <c r="J85" s="16" t="s">
        <v>38</v>
      </c>
      <c r="K85" s="13">
        <v>46237</v>
      </c>
    </row>
    <row r="86" spans="1:11">
      <c r="A86" s="36" t="s">
        <v>207</v>
      </c>
      <c r="B86" s="38">
        <v>3</v>
      </c>
      <c r="C86" s="14" t="s">
        <v>208</v>
      </c>
      <c r="D86" s="15" t="s">
        <v>44</v>
      </c>
      <c r="E86" s="9">
        <v>720000</v>
      </c>
      <c r="F86" s="9">
        <v>650000</v>
      </c>
      <c r="G86" s="12">
        <f>VLOOKUP(A86,'[1]SPLOST VI'!$A$2:$E$153,5,0)</f>
        <v>0</v>
      </c>
      <c r="H86" s="9">
        <v>0</v>
      </c>
      <c r="I86" s="12">
        <f t="shared" si="1"/>
        <v>0</v>
      </c>
      <c r="J86" s="16" t="s">
        <v>38</v>
      </c>
      <c r="K86" s="13">
        <v>45903</v>
      </c>
    </row>
    <row r="87" spans="1:11">
      <c r="A87" s="36" t="s">
        <v>209</v>
      </c>
      <c r="B87" s="38">
        <v>3</v>
      </c>
      <c r="C87" s="14" t="s">
        <v>210</v>
      </c>
      <c r="D87" s="15" t="s">
        <v>50</v>
      </c>
      <c r="E87" s="9">
        <v>705000</v>
      </c>
      <c r="F87" s="9">
        <v>0</v>
      </c>
      <c r="G87" s="12">
        <f>VLOOKUP(A87,'[1]SPLOST VI'!$A$2:$E$153,5,0)</f>
        <v>0</v>
      </c>
      <c r="H87" s="9">
        <v>0</v>
      </c>
      <c r="I87" s="12">
        <f t="shared" si="1"/>
        <v>0</v>
      </c>
      <c r="J87" s="16" t="s">
        <v>51</v>
      </c>
      <c r="K87" s="13">
        <v>46127</v>
      </c>
    </row>
    <row r="88" spans="1:11">
      <c r="A88" s="36" t="s">
        <v>211</v>
      </c>
      <c r="B88" s="38">
        <v>3</v>
      </c>
      <c r="C88" s="14" t="s">
        <v>212</v>
      </c>
      <c r="D88" s="15" t="s">
        <v>50</v>
      </c>
      <c r="E88" s="9">
        <v>220000</v>
      </c>
      <c r="F88" s="9">
        <v>0</v>
      </c>
      <c r="G88" s="12">
        <f>VLOOKUP(A88,'[1]SPLOST VI'!$A$2:$E$153,5,0)</f>
        <v>0</v>
      </c>
      <c r="H88" s="9">
        <v>0</v>
      </c>
      <c r="I88" s="12">
        <f t="shared" si="1"/>
        <v>0</v>
      </c>
      <c r="J88" s="16" t="s">
        <v>51</v>
      </c>
      <c r="K88" s="13">
        <v>46127</v>
      </c>
    </row>
    <row r="89" spans="1:11">
      <c r="A89" s="36" t="s">
        <v>213</v>
      </c>
      <c r="B89" s="38">
        <v>3</v>
      </c>
      <c r="C89" s="14" t="s">
        <v>214</v>
      </c>
      <c r="D89" s="15" t="s">
        <v>50</v>
      </c>
      <c r="E89" s="9">
        <v>859000</v>
      </c>
      <c r="F89" s="9">
        <v>0</v>
      </c>
      <c r="G89" s="12">
        <f>VLOOKUP(A89,'[1]SPLOST VI'!$A$2:$E$153,5,0)</f>
        <v>0</v>
      </c>
      <c r="H89" s="9">
        <v>0</v>
      </c>
      <c r="I89" s="12">
        <f t="shared" si="1"/>
        <v>0</v>
      </c>
      <c r="J89" s="16" t="s">
        <v>51</v>
      </c>
      <c r="K89" s="13">
        <v>46462</v>
      </c>
    </row>
    <row r="90" spans="1:11">
      <c r="A90" s="36" t="s">
        <v>215</v>
      </c>
      <c r="B90" s="38">
        <v>3</v>
      </c>
      <c r="C90" s="14" t="s">
        <v>216</v>
      </c>
      <c r="D90" s="15" t="s">
        <v>44</v>
      </c>
      <c r="E90" s="9">
        <v>720000</v>
      </c>
      <c r="F90" s="9">
        <v>650000</v>
      </c>
      <c r="G90" s="12">
        <f>VLOOKUP(A90,'[1]SPLOST VI'!$A$2:$E$153,5,0)</f>
        <v>0</v>
      </c>
      <c r="H90" s="9">
        <v>0</v>
      </c>
      <c r="I90" s="12">
        <f t="shared" si="1"/>
        <v>0</v>
      </c>
      <c r="J90" s="16" t="s">
        <v>51</v>
      </c>
      <c r="K90" s="13">
        <v>46283</v>
      </c>
    </row>
    <row r="91" spans="1:11">
      <c r="A91" s="36" t="s">
        <v>217</v>
      </c>
      <c r="B91" s="38">
        <v>3</v>
      </c>
      <c r="C91" s="14" t="s">
        <v>218</v>
      </c>
      <c r="D91" s="15" t="s">
        <v>44</v>
      </c>
      <c r="E91" s="9">
        <v>720000</v>
      </c>
      <c r="F91" s="9">
        <v>650000</v>
      </c>
      <c r="G91" s="12">
        <f>VLOOKUP(A91,'[1]SPLOST VI'!$A$2:$E$153,5,0)</f>
        <v>0</v>
      </c>
      <c r="H91" s="9">
        <v>0</v>
      </c>
      <c r="I91" s="12">
        <f t="shared" si="1"/>
        <v>0</v>
      </c>
      <c r="J91" s="16" t="s">
        <v>38</v>
      </c>
      <c r="K91" s="13">
        <v>46237</v>
      </c>
    </row>
    <row r="92" spans="1:11">
      <c r="A92" s="36" t="s">
        <v>219</v>
      </c>
      <c r="B92" s="38">
        <v>3</v>
      </c>
      <c r="C92" s="14" t="s">
        <v>220</v>
      </c>
      <c r="D92" s="15" t="s">
        <v>44</v>
      </c>
      <c r="E92" s="9">
        <v>720000</v>
      </c>
      <c r="F92" s="9">
        <v>650000</v>
      </c>
      <c r="G92" s="12">
        <f>VLOOKUP(A92,'[1]SPLOST VI'!$A$2:$E$153,5,0)</f>
        <v>0</v>
      </c>
      <c r="H92" s="9">
        <v>0</v>
      </c>
      <c r="I92" s="12">
        <f t="shared" si="1"/>
        <v>0</v>
      </c>
      <c r="J92" s="16" t="s">
        <v>38</v>
      </c>
      <c r="K92" s="13">
        <v>46237</v>
      </c>
    </row>
    <row r="93" spans="1:11">
      <c r="A93" s="36" t="s">
        <v>221</v>
      </c>
      <c r="B93" s="38">
        <v>3</v>
      </c>
      <c r="C93" s="14" t="s">
        <v>222</v>
      </c>
      <c r="D93" s="15" t="s">
        <v>44</v>
      </c>
      <c r="E93" s="9">
        <v>720000</v>
      </c>
      <c r="F93" s="9">
        <v>650000</v>
      </c>
      <c r="G93" s="12">
        <f>VLOOKUP(A93,'[1]SPLOST VI'!$A$2:$E$153,5,0)</f>
        <v>0</v>
      </c>
      <c r="H93" s="9">
        <v>0</v>
      </c>
      <c r="I93" s="12">
        <f t="shared" si="1"/>
        <v>0</v>
      </c>
      <c r="J93" s="16" t="s">
        <v>38</v>
      </c>
      <c r="K93" s="13">
        <v>46237</v>
      </c>
    </row>
    <row r="94" spans="1:11" ht="13.5" customHeight="1">
      <c r="A94" s="36" t="s">
        <v>223</v>
      </c>
      <c r="B94" s="38">
        <v>3</v>
      </c>
      <c r="C94" s="14" t="s">
        <v>224</v>
      </c>
      <c r="D94" s="15" t="s">
        <v>44</v>
      </c>
      <c r="E94" s="9">
        <v>720000</v>
      </c>
      <c r="F94" s="9">
        <v>650000</v>
      </c>
      <c r="G94" s="12">
        <f>VLOOKUP(A94,'[1]SPLOST VI'!$A$2:$E$153,5,0)</f>
        <v>0</v>
      </c>
      <c r="H94" s="9">
        <v>0</v>
      </c>
      <c r="I94" s="12">
        <f t="shared" si="1"/>
        <v>0</v>
      </c>
      <c r="J94" s="16" t="s">
        <v>38</v>
      </c>
      <c r="K94" s="13">
        <v>46113</v>
      </c>
    </row>
    <row r="95" spans="1:11">
      <c r="A95" s="36" t="s">
        <v>225</v>
      </c>
      <c r="B95" s="38">
        <v>3</v>
      </c>
      <c r="C95" s="14" t="s">
        <v>226</v>
      </c>
      <c r="D95" s="15" t="s">
        <v>44</v>
      </c>
      <c r="E95" s="9">
        <v>720000</v>
      </c>
      <c r="F95" s="9">
        <v>650000</v>
      </c>
      <c r="G95" s="12">
        <f>VLOOKUP(A95,'[1]SPLOST VI'!$A$2:$E$153,5,0)</f>
        <v>0</v>
      </c>
      <c r="H95" s="9">
        <v>0</v>
      </c>
      <c r="I95" s="12">
        <f t="shared" si="1"/>
        <v>0</v>
      </c>
      <c r="J95" s="16" t="s">
        <v>38</v>
      </c>
      <c r="K95" s="13">
        <v>46113</v>
      </c>
    </row>
    <row r="96" spans="1:11">
      <c r="A96" s="36" t="s">
        <v>227</v>
      </c>
      <c r="B96" s="38">
        <v>3</v>
      </c>
      <c r="C96" s="14" t="s">
        <v>228</v>
      </c>
      <c r="D96" s="15" t="s">
        <v>44</v>
      </c>
      <c r="E96" s="9">
        <v>1135000</v>
      </c>
      <c r="F96" s="9">
        <v>650000</v>
      </c>
      <c r="G96" s="12">
        <f>VLOOKUP(A96,'[1]SPLOST VI'!$A$2:$E$153,5,0)</f>
        <v>0</v>
      </c>
      <c r="H96" s="9">
        <v>0</v>
      </c>
      <c r="I96" s="12">
        <f t="shared" si="1"/>
        <v>0</v>
      </c>
      <c r="J96" s="16" t="s">
        <v>45</v>
      </c>
      <c r="K96" s="13">
        <v>46086</v>
      </c>
    </row>
    <row r="97" spans="1:11">
      <c r="A97" s="36" t="s">
        <v>229</v>
      </c>
      <c r="B97" s="38">
        <v>3</v>
      </c>
      <c r="C97" s="14" t="s">
        <v>230</v>
      </c>
      <c r="D97" s="15" t="s">
        <v>50</v>
      </c>
      <c r="E97" s="9">
        <v>220000</v>
      </c>
      <c r="F97" s="9">
        <v>0</v>
      </c>
      <c r="G97" s="12">
        <f>VLOOKUP(A97,'[1]SPLOST VI'!$A$2:$E$153,5,0)</f>
        <v>0</v>
      </c>
      <c r="H97" s="9">
        <v>0</v>
      </c>
      <c r="I97" s="12">
        <f t="shared" si="1"/>
        <v>0</v>
      </c>
      <c r="J97" s="16" t="s">
        <v>51</v>
      </c>
      <c r="K97" s="13">
        <v>46113</v>
      </c>
    </row>
    <row r="98" spans="1:11">
      <c r="A98" s="36" t="s">
        <v>231</v>
      </c>
      <c r="B98" s="38">
        <v>3</v>
      </c>
      <c r="C98" s="14" t="s">
        <v>232</v>
      </c>
      <c r="D98" s="15" t="s">
        <v>44</v>
      </c>
      <c r="E98" s="9">
        <v>720000</v>
      </c>
      <c r="F98" s="9">
        <v>650000</v>
      </c>
      <c r="G98" s="12">
        <f>VLOOKUP(A98,'[1]SPLOST VI'!$A$2:$E$153,5,0)</f>
        <v>0</v>
      </c>
      <c r="H98" s="9">
        <v>0</v>
      </c>
      <c r="I98" s="12">
        <f t="shared" si="1"/>
        <v>0</v>
      </c>
      <c r="J98" s="16" t="s">
        <v>45</v>
      </c>
      <c r="K98" s="13">
        <v>46086</v>
      </c>
    </row>
    <row r="99" spans="1:11">
      <c r="A99" s="36" t="s">
        <v>233</v>
      </c>
      <c r="B99" s="38">
        <v>3</v>
      </c>
      <c r="C99" s="14" t="s">
        <v>234</v>
      </c>
      <c r="D99" s="15" t="s">
        <v>44</v>
      </c>
      <c r="E99" s="9">
        <v>720000</v>
      </c>
      <c r="F99" s="9">
        <v>650000</v>
      </c>
      <c r="G99" s="12">
        <f>VLOOKUP(A99,'[1]SPLOST VI'!$A$2:$E$153,5,0)</f>
        <v>0</v>
      </c>
      <c r="H99" s="9">
        <v>0</v>
      </c>
      <c r="I99" s="12">
        <f t="shared" si="1"/>
        <v>0</v>
      </c>
      <c r="J99" s="16" t="s">
        <v>45</v>
      </c>
      <c r="K99" s="13">
        <v>46086</v>
      </c>
    </row>
    <row r="100" spans="1:11">
      <c r="A100" s="36" t="s">
        <v>235</v>
      </c>
      <c r="B100" s="38">
        <v>3</v>
      </c>
      <c r="C100" s="14" t="s">
        <v>236</v>
      </c>
      <c r="D100" s="15" t="s">
        <v>50</v>
      </c>
      <c r="E100" s="9">
        <v>310000</v>
      </c>
      <c r="F100" s="9">
        <v>0</v>
      </c>
      <c r="G100" s="12">
        <f>VLOOKUP(A100,'[1]SPLOST VI'!$A$2:$E$153,5,0)</f>
        <v>0</v>
      </c>
      <c r="H100" s="9">
        <v>0</v>
      </c>
      <c r="I100" s="12">
        <f t="shared" si="1"/>
        <v>0</v>
      </c>
      <c r="J100" s="16" t="s">
        <v>51</v>
      </c>
      <c r="K100" s="13">
        <v>46339</v>
      </c>
    </row>
    <row r="101" spans="1:11">
      <c r="A101" s="36" t="s">
        <v>237</v>
      </c>
      <c r="B101" s="38">
        <v>3</v>
      </c>
      <c r="C101" s="14" t="s">
        <v>238</v>
      </c>
      <c r="D101" s="15" t="s">
        <v>41</v>
      </c>
      <c r="E101" s="9">
        <v>510000</v>
      </c>
      <c r="F101" s="9">
        <v>500000</v>
      </c>
      <c r="G101" s="12">
        <f>VLOOKUP(A101,'[1]SPLOST VI'!$A$2:$E$153,5,0)</f>
        <v>0</v>
      </c>
      <c r="H101" s="9">
        <v>0</v>
      </c>
      <c r="I101" s="12">
        <f t="shared" si="1"/>
        <v>0</v>
      </c>
      <c r="J101" s="16" t="s">
        <v>35</v>
      </c>
      <c r="K101" s="13">
        <v>46203</v>
      </c>
    </row>
    <row r="102" spans="1:11">
      <c r="A102" s="36" t="s">
        <v>239</v>
      </c>
      <c r="B102" s="38">
        <v>3</v>
      </c>
      <c r="C102" s="14" t="s">
        <v>240</v>
      </c>
      <c r="D102" s="15" t="s">
        <v>44</v>
      </c>
      <c r="E102" s="9">
        <v>810000</v>
      </c>
      <c r="F102" s="9">
        <v>900000</v>
      </c>
      <c r="G102" s="12">
        <f>VLOOKUP(A102,'[1]SPLOST VI'!$A$2:$E$153,5,0)</f>
        <v>0</v>
      </c>
      <c r="H102" s="9">
        <v>0</v>
      </c>
      <c r="I102" s="12">
        <f t="shared" si="1"/>
        <v>0</v>
      </c>
      <c r="J102" s="16" t="s">
        <v>45</v>
      </c>
      <c r="K102" s="13">
        <v>46086</v>
      </c>
    </row>
    <row r="103" spans="1:11">
      <c r="A103" s="36" t="s">
        <v>241</v>
      </c>
      <c r="B103" s="38">
        <v>3</v>
      </c>
      <c r="C103" s="14" t="s">
        <v>242</v>
      </c>
      <c r="D103" s="15" t="s">
        <v>44</v>
      </c>
      <c r="E103" s="9">
        <v>810000</v>
      </c>
      <c r="F103" s="9">
        <v>900000</v>
      </c>
      <c r="G103" s="12">
        <f>VLOOKUP(A103,'[1]SPLOST VI'!$A$2:$E$153,5,0)</f>
        <v>0</v>
      </c>
      <c r="H103" s="9">
        <v>0</v>
      </c>
      <c r="I103" s="12">
        <f t="shared" si="1"/>
        <v>0</v>
      </c>
      <c r="J103" s="16" t="s">
        <v>45</v>
      </c>
      <c r="K103" s="13">
        <v>46086</v>
      </c>
    </row>
    <row r="104" spans="1:11">
      <c r="A104" s="36" t="s">
        <v>243</v>
      </c>
      <c r="B104" s="38">
        <v>3</v>
      </c>
      <c r="C104" s="14" t="s">
        <v>244</v>
      </c>
      <c r="D104" s="15" t="s">
        <v>50</v>
      </c>
      <c r="E104" s="9">
        <v>310000</v>
      </c>
      <c r="F104" s="9">
        <v>0</v>
      </c>
      <c r="G104" s="12">
        <f>VLOOKUP(A104,'[1]SPLOST VI'!$A$2:$E$153,5,0)</f>
        <v>0</v>
      </c>
      <c r="H104" s="9">
        <v>0</v>
      </c>
      <c r="I104" s="12">
        <f t="shared" si="1"/>
        <v>0</v>
      </c>
      <c r="J104" s="16" t="s">
        <v>51</v>
      </c>
      <c r="K104" s="13">
        <v>46127</v>
      </c>
    </row>
    <row r="105" spans="1:11">
      <c r="A105" s="36" t="s">
        <v>245</v>
      </c>
      <c r="B105" s="38">
        <v>3</v>
      </c>
      <c r="C105" s="14" t="s">
        <v>246</v>
      </c>
      <c r="D105" s="15" t="s">
        <v>44</v>
      </c>
      <c r="E105" s="9">
        <v>810000</v>
      </c>
      <c r="F105" s="9">
        <v>900000</v>
      </c>
      <c r="G105" s="12">
        <f>VLOOKUP(A105,'[1]SPLOST VI'!$A$2:$E$153,5,0)</f>
        <v>0</v>
      </c>
      <c r="H105" s="9">
        <v>0</v>
      </c>
      <c r="I105" s="12">
        <f t="shared" si="1"/>
        <v>0</v>
      </c>
      <c r="J105" s="16" t="s">
        <v>45</v>
      </c>
      <c r="K105" s="13">
        <v>46086</v>
      </c>
    </row>
    <row r="106" spans="1:11">
      <c r="A106" s="36" t="s">
        <v>247</v>
      </c>
      <c r="B106" s="38">
        <v>3</v>
      </c>
      <c r="C106" s="14" t="s">
        <v>248</v>
      </c>
      <c r="D106" s="15" t="s">
        <v>50</v>
      </c>
      <c r="E106" s="9">
        <v>0</v>
      </c>
      <c r="F106" s="9">
        <v>0</v>
      </c>
      <c r="G106" s="12">
        <f>VLOOKUP(A106,'[1]SPLOST VI'!$A$2:$E$153,5,0)</f>
        <v>0</v>
      </c>
      <c r="H106" s="9">
        <v>0</v>
      </c>
      <c r="I106" s="12">
        <f t="shared" si="1"/>
        <v>0</v>
      </c>
      <c r="J106" s="16" t="s">
        <v>249</v>
      </c>
      <c r="K106" s="13"/>
    </row>
    <row r="107" spans="1:11">
      <c r="A107" s="36" t="s">
        <v>250</v>
      </c>
      <c r="B107" s="38">
        <v>3</v>
      </c>
      <c r="C107" s="14" t="s">
        <v>251</v>
      </c>
      <c r="D107" s="15" t="s">
        <v>44</v>
      </c>
      <c r="E107" s="9">
        <v>810000</v>
      </c>
      <c r="F107" s="9">
        <v>900000</v>
      </c>
      <c r="G107" s="12">
        <f>VLOOKUP(A107,'[1]SPLOST VI'!$A$2:$E$153,5,0)</f>
        <v>0</v>
      </c>
      <c r="H107" s="9">
        <v>0</v>
      </c>
      <c r="I107" s="12">
        <f t="shared" si="1"/>
        <v>0</v>
      </c>
      <c r="J107" s="16" t="s">
        <v>38</v>
      </c>
      <c r="K107" s="13">
        <v>46086</v>
      </c>
    </row>
    <row r="108" spans="1:11">
      <c r="A108" s="36" t="s">
        <v>252</v>
      </c>
      <c r="B108" s="38">
        <v>2</v>
      </c>
      <c r="C108" s="14" t="s">
        <v>253</v>
      </c>
      <c r="D108" s="15" t="s">
        <v>254</v>
      </c>
      <c r="E108" s="9">
        <v>50000000</v>
      </c>
      <c r="F108" s="9">
        <v>50000000</v>
      </c>
      <c r="G108" s="12">
        <f>VLOOKUP(A108,'[1]SPLOST VI'!$A$2:$E$153,5,0)</f>
        <v>255000</v>
      </c>
      <c r="H108" s="9">
        <v>0</v>
      </c>
      <c r="I108" s="12">
        <f t="shared" si="1"/>
        <v>255000</v>
      </c>
      <c r="J108" s="16" t="s">
        <v>38</v>
      </c>
      <c r="K108" s="13">
        <v>46612</v>
      </c>
    </row>
    <row r="109" spans="1:11">
      <c r="A109" s="36" t="s">
        <v>255</v>
      </c>
      <c r="B109" s="38">
        <v>3</v>
      </c>
      <c r="C109" s="14" t="s">
        <v>256</v>
      </c>
      <c r="D109" s="15" t="s">
        <v>44</v>
      </c>
      <c r="E109" s="9">
        <v>810000</v>
      </c>
      <c r="F109" s="9">
        <v>900000</v>
      </c>
      <c r="G109" s="12">
        <f>VLOOKUP(A109,'[1]SPLOST VI'!$A$2:$E$153,5,0)</f>
        <v>0</v>
      </c>
      <c r="H109" s="9">
        <v>0</v>
      </c>
      <c r="I109" s="12">
        <f t="shared" si="1"/>
        <v>0</v>
      </c>
      <c r="J109" s="16" t="s">
        <v>45</v>
      </c>
      <c r="K109" s="13">
        <v>46086</v>
      </c>
    </row>
    <row r="110" spans="1:11">
      <c r="A110" s="36" t="s">
        <v>257</v>
      </c>
      <c r="B110" s="38">
        <v>3</v>
      </c>
      <c r="C110" s="14" t="s">
        <v>258</v>
      </c>
      <c r="D110" s="15" t="s">
        <v>44</v>
      </c>
      <c r="E110" s="9">
        <v>810000</v>
      </c>
      <c r="F110" s="9">
        <v>900000</v>
      </c>
      <c r="G110" s="12">
        <f>VLOOKUP(A110,'[1]SPLOST VI'!$A$2:$E$153,5,0)</f>
        <v>0</v>
      </c>
      <c r="H110" s="9">
        <v>0</v>
      </c>
      <c r="I110" s="12">
        <f t="shared" si="1"/>
        <v>0</v>
      </c>
      <c r="J110" s="16" t="s">
        <v>35</v>
      </c>
      <c r="K110" s="13">
        <v>46203</v>
      </c>
    </row>
    <row r="111" spans="1:11">
      <c r="A111" s="36" t="s">
        <v>259</v>
      </c>
      <c r="B111" s="38">
        <v>2</v>
      </c>
      <c r="C111" s="14" t="s">
        <v>260</v>
      </c>
      <c r="D111" s="15" t="s">
        <v>101</v>
      </c>
      <c r="E111" s="9">
        <v>7740000</v>
      </c>
      <c r="F111" s="9">
        <v>4700000</v>
      </c>
      <c r="G111" s="12">
        <f>VLOOKUP(A111,'[1]SPLOST VI'!$A$2:$E$153,5,0)</f>
        <v>0</v>
      </c>
      <c r="H111" s="9">
        <v>0</v>
      </c>
      <c r="I111" s="12">
        <f t="shared" si="1"/>
        <v>0</v>
      </c>
      <c r="J111" s="16" t="s">
        <v>18</v>
      </c>
      <c r="K111" s="13">
        <v>46056</v>
      </c>
    </row>
    <row r="112" spans="1:11">
      <c r="A112" s="36" t="s">
        <v>261</v>
      </c>
      <c r="B112" s="38">
        <v>2</v>
      </c>
      <c r="C112" s="14" t="s">
        <v>262</v>
      </c>
      <c r="D112" s="15" t="s">
        <v>101</v>
      </c>
      <c r="E112" s="9">
        <v>5980000</v>
      </c>
      <c r="F112" s="9">
        <v>3900000</v>
      </c>
      <c r="G112" s="12">
        <f>VLOOKUP(A112,'[1]SPLOST VI'!$A$2:$E$153,5,0)</f>
        <v>0</v>
      </c>
      <c r="H112" s="9">
        <v>0</v>
      </c>
      <c r="I112" s="12">
        <f t="shared" si="1"/>
        <v>0</v>
      </c>
      <c r="J112" s="16" t="s">
        <v>18</v>
      </c>
      <c r="K112" s="13">
        <v>46237</v>
      </c>
    </row>
    <row r="113" spans="1:11">
      <c r="A113" s="36" t="s">
        <v>263</v>
      </c>
      <c r="B113" s="38">
        <v>3</v>
      </c>
      <c r="C113" s="14" t="s">
        <v>264</v>
      </c>
      <c r="D113" s="15" t="s">
        <v>44</v>
      </c>
      <c r="E113" s="9">
        <v>1569000</v>
      </c>
      <c r="F113" s="9">
        <v>900000</v>
      </c>
      <c r="G113" s="12">
        <f>VLOOKUP(A113,'[1]SPLOST VI'!$A$2:$E$153,5,0)</f>
        <v>0</v>
      </c>
      <c r="H113" s="9">
        <v>0</v>
      </c>
      <c r="I113" s="12">
        <f t="shared" si="1"/>
        <v>0</v>
      </c>
      <c r="J113" s="16" t="s">
        <v>35</v>
      </c>
      <c r="K113" s="13">
        <v>46203</v>
      </c>
    </row>
    <row r="114" spans="1:11">
      <c r="A114" s="36" t="s">
        <v>265</v>
      </c>
      <c r="B114" s="38">
        <v>3</v>
      </c>
      <c r="C114" s="14" t="s">
        <v>266</v>
      </c>
      <c r="D114" s="15" t="s">
        <v>44</v>
      </c>
      <c r="E114" s="9">
        <v>810000</v>
      </c>
      <c r="F114" s="9">
        <v>900000</v>
      </c>
      <c r="G114" s="12">
        <f>VLOOKUP(A114,'[1]SPLOST VI'!$A$2:$E$153,5,0)</f>
        <v>0</v>
      </c>
      <c r="H114" s="9">
        <v>0</v>
      </c>
      <c r="I114" s="12">
        <f t="shared" si="1"/>
        <v>0</v>
      </c>
      <c r="J114" s="16" t="s">
        <v>38</v>
      </c>
      <c r="K114" s="13">
        <v>46113</v>
      </c>
    </row>
    <row r="115" spans="1:11">
      <c r="A115" s="36" t="s">
        <v>267</v>
      </c>
      <c r="B115" s="38">
        <v>2</v>
      </c>
      <c r="C115" s="14" t="s">
        <v>268</v>
      </c>
      <c r="D115" s="15" t="s">
        <v>269</v>
      </c>
      <c r="E115" s="9">
        <v>5480000</v>
      </c>
      <c r="F115" s="9">
        <v>5400000</v>
      </c>
      <c r="G115" s="12">
        <f>VLOOKUP(A115,'[1]SPLOST VI'!$A$2:$E$153,5,0)</f>
        <v>0</v>
      </c>
      <c r="H115" s="9">
        <v>0</v>
      </c>
      <c r="I115" s="12">
        <f t="shared" si="1"/>
        <v>0</v>
      </c>
      <c r="J115" s="16" t="s">
        <v>18</v>
      </c>
      <c r="K115" s="13">
        <v>45763</v>
      </c>
    </row>
    <row r="116" spans="1:11">
      <c r="A116" s="36" t="s">
        <v>270</v>
      </c>
      <c r="B116" s="38">
        <v>3</v>
      </c>
      <c r="C116" s="14" t="s">
        <v>271</v>
      </c>
      <c r="D116" s="15" t="s">
        <v>44</v>
      </c>
      <c r="E116" s="9">
        <v>810000</v>
      </c>
      <c r="F116" s="9">
        <v>900000</v>
      </c>
      <c r="G116" s="12">
        <f>VLOOKUP(A116,'[1]SPLOST VI'!$A$2:$E$153,5,0)</f>
        <v>0</v>
      </c>
      <c r="H116" s="9">
        <v>0</v>
      </c>
      <c r="I116" s="12">
        <f t="shared" si="1"/>
        <v>0</v>
      </c>
      <c r="J116" s="16" t="s">
        <v>38</v>
      </c>
      <c r="K116" s="13">
        <v>46113</v>
      </c>
    </row>
    <row r="117" spans="1:11">
      <c r="A117" s="36" t="s">
        <v>272</v>
      </c>
      <c r="B117" s="38">
        <v>3</v>
      </c>
      <c r="C117" s="14" t="s">
        <v>273</v>
      </c>
      <c r="D117" s="15" t="s">
        <v>44</v>
      </c>
      <c r="E117" s="9">
        <v>810000</v>
      </c>
      <c r="F117" s="9">
        <v>900000</v>
      </c>
      <c r="G117" s="12">
        <f>VLOOKUP(A117,'[1]SPLOST VI'!$A$2:$E$153,5,0)</f>
        <v>0</v>
      </c>
      <c r="H117" s="9">
        <v>0</v>
      </c>
      <c r="I117" s="12">
        <f t="shared" si="1"/>
        <v>0</v>
      </c>
      <c r="J117" s="16" t="s">
        <v>51</v>
      </c>
      <c r="K117" s="13">
        <v>46059</v>
      </c>
    </row>
    <row r="118" spans="1:11">
      <c r="A118" s="36" t="s">
        <v>274</v>
      </c>
      <c r="B118" s="38">
        <v>3</v>
      </c>
      <c r="C118" s="14" t="s">
        <v>275</v>
      </c>
      <c r="D118" s="15" t="s">
        <v>50</v>
      </c>
      <c r="E118" s="9">
        <v>310000</v>
      </c>
      <c r="F118" s="9">
        <v>0</v>
      </c>
      <c r="G118" s="12">
        <f>VLOOKUP(A118,'[1]SPLOST VI'!$A$2:$E$153,5,0)</f>
        <v>0</v>
      </c>
      <c r="H118" s="9">
        <v>0</v>
      </c>
      <c r="I118" s="12">
        <f t="shared" si="1"/>
        <v>0</v>
      </c>
      <c r="J118" s="16" t="s">
        <v>51</v>
      </c>
      <c r="K118" s="13">
        <v>46339</v>
      </c>
    </row>
    <row r="119" spans="1:11">
      <c r="A119" s="36" t="s">
        <v>276</v>
      </c>
      <c r="B119" s="38">
        <v>3</v>
      </c>
      <c r="C119" s="14" t="s">
        <v>277</v>
      </c>
      <c r="D119" s="15" t="s">
        <v>44</v>
      </c>
      <c r="E119" s="9">
        <v>810000</v>
      </c>
      <c r="F119" s="9">
        <v>900000</v>
      </c>
      <c r="G119" s="12">
        <f>VLOOKUP(A119,'[1]SPLOST VI'!$A$2:$E$153,5,0)</f>
        <v>0</v>
      </c>
      <c r="H119" s="9">
        <v>0</v>
      </c>
      <c r="I119" s="12">
        <f t="shared" si="1"/>
        <v>0</v>
      </c>
      <c r="J119" s="16" t="s">
        <v>38</v>
      </c>
      <c r="K119" s="13">
        <v>46113</v>
      </c>
    </row>
    <row r="120" spans="1:11">
      <c r="A120" s="36" t="s">
        <v>278</v>
      </c>
      <c r="B120" s="38">
        <v>3</v>
      </c>
      <c r="C120" s="14" t="s">
        <v>279</v>
      </c>
      <c r="D120" s="15" t="s">
        <v>41</v>
      </c>
      <c r="E120" s="9">
        <v>510000</v>
      </c>
      <c r="F120" s="9">
        <v>500000</v>
      </c>
      <c r="G120" s="12">
        <f>VLOOKUP(A120,'[1]SPLOST VI'!$A$2:$E$153,5,0)</f>
        <v>0</v>
      </c>
      <c r="H120" s="9">
        <v>0</v>
      </c>
      <c r="I120" s="12">
        <f t="shared" si="1"/>
        <v>0</v>
      </c>
      <c r="J120" s="16" t="s">
        <v>35</v>
      </c>
      <c r="K120" s="13">
        <v>46203</v>
      </c>
    </row>
    <row r="121" spans="1:11">
      <c r="A121" s="36" t="s">
        <v>280</v>
      </c>
      <c r="B121" s="38">
        <v>3</v>
      </c>
      <c r="C121" s="14" t="s">
        <v>281</v>
      </c>
      <c r="D121" s="15" t="s">
        <v>44</v>
      </c>
      <c r="E121" s="9">
        <v>680000</v>
      </c>
      <c r="F121" s="9">
        <v>500000</v>
      </c>
      <c r="G121" s="12">
        <f>VLOOKUP(A121,'[1]SPLOST VI'!$A$2:$E$153,5,0)</f>
        <v>0</v>
      </c>
      <c r="H121" s="9">
        <v>0</v>
      </c>
      <c r="I121" s="12">
        <f t="shared" si="1"/>
        <v>0</v>
      </c>
      <c r="J121" s="16" t="s">
        <v>45</v>
      </c>
      <c r="K121" s="13">
        <v>46086</v>
      </c>
    </row>
    <row r="122" spans="1:11">
      <c r="A122" s="36" t="s">
        <v>282</v>
      </c>
      <c r="B122" s="38">
        <v>3</v>
      </c>
      <c r="C122" s="14" t="s">
        <v>283</v>
      </c>
      <c r="D122" s="15" t="s">
        <v>44</v>
      </c>
      <c r="E122" s="9">
        <v>680000</v>
      </c>
      <c r="F122" s="9">
        <v>500000</v>
      </c>
      <c r="G122" s="12">
        <f>VLOOKUP(A122,'[1]SPLOST VI'!$A$2:$E$153,5,0)</f>
        <v>0</v>
      </c>
      <c r="H122" s="9">
        <v>0</v>
      </c>
      <c r="I122" s="12">
        <f t="shared" si="1"/>
        <v>0</v>
      </c>
      <c r="J122" s="16" t="s">
        <v>51</v>
      </c>
      <c r="K122" s="13">
        <v>46283</v>
      </c>
    </row>
    <row r="123" spans="1:11">
      <c r="A123" s="36" t="s">
        <v>284</v>
      </c>
      <c r="B123" s="38">
        <v>3</v>
      </c>
      <c r="C123" s="14" t="s">
        <v>285</v>
      </c>
      <c r="D123" s="15" t="s">
        <v>44</v>
      </c>
      <c r="E123" s="9">
        <v>680000</v>
      </c>
      <c r="F123" s="9">
        <v>500000</v>
      </c>
      <c r="G123" s="12">
        <f>VLOOKUP(A123,'[1]SPLOST VI'!$A$2:$E$153,5,0)</f>
        <v>0</v>
      </c>
      <c r="H123" s="9">
        <v>0</v>
      </c>
      <c r="I123" s="12">
        <f t="shared" si="1"/>
        <v>0</v>
      </c>
      <c r="J123" s="16" t="s">
        <v>45</v>
      </c>
      <c r="K123" s="13">
        <v>46086</v>
      </c>
    </row>
    <row r="124" spans="1:11">
      <c r="A124" s="36" t="s">
        <v>286</v>
      </c>
      <c r="B124" s="38">
        <v>3</v>
      </c>
      <c r="C124" s="14" t="s">
        <v>287</v>
      </c>
      <c r="D124" s="15" t="s">
        <v>41</v>
      </c>
      <c r="E124" s="9">
        <v>380000</v>
      </c>
      <c r="F124" s="9">
        <v>200000</v>
      </c>
      <c r="G124" s="12">
        <f>VLOOKUP(A124,'[1]SPLOST VI'!$A$2:$E$153,5,0)</f>
        <v>0</v>
      </c>
      <c r="H124" s="9">
        <v>0</v>
      </c>
      <c r="I124" s="12">
        <f t="shared" si="1"/>
        <v>0</v>
      </c>
      <c r="J124" s="16" t="s">
        <v>35</v>
      </c>
      <c r="K124" s="13">
        <v>46203</v>
      </c>
    </row>
    <row r="125" spans="1:11">
      <c r="A125" s="36" t="s">
        <v>288</v>
      </c>
      <c r="B125" s="38">
        <v>3</v>
      </c>
      <c r="C125" s="14" t="s">
        <v>289</v>
      </c>
      <c r="D125" s="15" t="s">
        <v>41</v>
      </c>
      <c r="E125" s="9">
        <v>380000</v>
      </c>
      <c r="F125" s="9">
        <v>200000</v>
      </c>
      <c r="G125" s="12">
        <f>VLOOKUP(A125,'[1]SPLOST VI'!$A$2:$E$153,5,0)</f>
        <v>0</v>
      </c>
      <c r="H125" s="9">
        <v>0</v>
      </c>
      <c r="I125" s="12">
        <f t="shared" si="1"/>
        <v>0</v>
      </c>
      <c r="J125" s="16" t="s">
        <v>35</v>
      </c>
      <c r="K125" s="13">
        <v>46203</v>
      </c>
    </row>
    <row r="126" spans="1:11">
      <c r="A126" s="36" t="s">
        <v>290</v>
      </c>
      <c r="B126" s="38">
        <v>3</v>
      </c>
      <c r="C126" s="14" t="s">
        <v>291</v>
      </c>
      <c r="D126" s="15" t="s">
        <v>44</v>
      </c>
      <c r="E126" s="9">
        <v>680000</v>
      </c>
      <c r="F126" s="9">
        <v>500000</v>
      </c>
      <c r="G126" s="12">
        <f>VLOOKUP(A126,'[1]SPLOST VI'!$A$2:$E$153,5,0)</f>
        <v>0</v>
      </c>
      <c r="H126" s="9">
        <v>0</v>
      </c>
      <c r="I126" s="12">
        <f t="shared" si="1"/>
        <v>0</v>
      </c>
      <c r="J126" s="16" t="s">
        <v>35</v>
      </c>
      <c r="K126" s="13">
        <v>46203</v>
      </c>
    </row>
    <row r="127" spans="1:11">
      <c r="A127" s="36" t="s">
        <v>292</v>
      </c>
      <c r="B127" s="38">
        <v>2</v>
      </c>
      <c r="C127" s="14" t="s">
        <v>293</v>
      </c>
      <c r="D127" s="15" t="s">
        <v>34</v>
      </c>
      <c r="E127" s="9">
        <v>6060000</v>
      </c>
      <c r="F127" s="9">
        <v>23000000</v>
      </c>
      <c r="G127" s="12">
        <f>VLOOKUP(A127,'[1]SPLOST VI'!$A$2:$E$153,5,0)</f>
        <v>0</v>
      </c>
      <c r="H127" s="9">
        <v>0</v>
      </c>
      <c r="I127" s="12">
        <f t="shared" si="1"/>
        <v>0</v>
      </c>
      <c r="J127" s="16" t="s">
        <v>51</v>
      </c>
      <c r="K127" s="13">
        <v>46112</v>
      </c>
    </row>
    <row r="128" spans="1:11">
      <c r="A128" s="36" t="s">
        <v>294</v>
      </c>
      <c r="B128" s="38">
        <v>2</v>
      </c>
      <c r="C128" s="14" t="s">
        <v>295</v>
      </c>
      <c r="D128" s="15" t="s">
        <v>101</v>
      </c>
      <c r="E128" s="9">
        <v>1890000</v>
      </c>
      <c r="F128" s="9">
        <v>2000000</v>
      </c>
      <c r="G128" s="12">
        <f>VLOOKUP(A128,'[1]SPLOST VI'!$A$2:$E$153,5,0)</f>
        <v>0</v>
      </c>
      <c r="H128" s="9">
        <v>0</v>
      </c>
      <c r="I128" s="12">
        <f t="shared" si="1"/>
        <v>0</v>
      </c>
      <c r="J128" s="16" t="s">
        <v>38</v>
      </c>
      <c r="K128" s="13">
        <v>46093</v>
      </c>
    </row>
    <row r="129" spans="1:11">
      <c r="A129" s="36" t="s">
        <v>296</v>
      </c>
      <c r="B129" s="38">
        <v>3</v>
      </c>
      <c r="C129" s="14" t="s">
        <v>297</v>
      </c>
      <c r="D129" s="15" t="s">
        <v>44</v>
      </c>
      <c r="E129" s="9">
        <v>670000</v>
      </c>
      <c r="F129" s="9">
        <v>500000</v>
      </c>
      <c r="G129" s="12">
        <f>VLOOKUP(A129,'[1]SPLOST VI'!$A$2:$E$153,5,0)</f>
        <v>0</v>
      </c>
      <c r="H129" s="9">
        <v>0</v>
      </c>
      <c r="I129" s="12">
        <f t="shared" si="1"/>
        <v>0</v>
      </c>
      <c r="J129" s="16" t="s">
        <v>51</v>
      </c>
      <c r="K129" s="13">
        <v>46266</v>
      </c>
    </row>
    <row r="130" spans="1:11">
      <c r="A130" s="36" t="s">
        <v>298</v>
      </c>
      <c r="B130" s="38">
        <v>3</v>
      </c>
      <c r="C130" s="14" t="s">
        <v>299</v>
      </c>
      <c r="D130" s="17"/>
      <c r="E130" s="9">
        <v>25000</v>
      </c>
      <c r="F130" s="9">
        <v>0</v>
      </c>
      <c r="G130" s="12">
        <f>VLOOKUP(A130,'[1]SPLOST VI'!$A$2:$E$153,5,0)</f>
        <v>0</v>
      </c>
      <c r="H130" s="9">
        <v>0</v>
      </c>
      <c r="I130" s="12">
        <f t="shared" ref="I130:I152" si="2">SUM(G130:H130)</f>
        <v>0</v>
      </c>
      <c r="J130" s="16" t="s">
        <v>249</v>
      </c>
      <c r="K130" s="13"/>
    </row>
    <row r="131" spans="1:11">
      <c r="A131" s="36" t="s">
        <v>300</v>
      </c>
      <c r="B131" s="38">
        <v>3</v>
      </c>
      <c r="C131" s="14" t="s">
        <v>301</v>
      </c>
      <c r="D131" s="17"/>
      <c r="E131" s="9">
        <v>25000</v>
      </c>
      <c r="F131" s="9">
        <v>0</v>
      </c>
      <c r="G131" s="12">
        <f>VLOOKUP(A131,'[1]SPLOST VI'!$A$2:$E$153,5,0)</f>
        <v>0</v>
      </c>
      <c r="H131" s="9">
        <v>0</v>
      </c>
      <c r="I131" s="12">
        <f t="shared" si="2"/>
        <v>0</v>
      </c>
      <c r="J131" s="16" t="s">
        <v>249</v>
      </c>
      <c r="K131" s="13"/>
    </row>
    <row r="132" spans="1:11">
      <c r="A132" s="36" t="s">
        <v>302</v>
      </c>
      <c r="B132" s="38">
        <v>3</v>
      </c>
      <c r="C132" s="14" t="s">
        <v>303</v>
      </c>
      <c r="D132" s="17"/>
      <c r="E132" s="9">
        <v>0</v>
      </c>
      <c r="F132" s="9">
        <v>0</v>
      </c>
      <c r="G132" s="12">
        <f>VLOOKUP(A132,'[1]SPLOST VI'!$A$2:$E$153,5,0)</f>
        <v>0</v>
      </c>
      <c r="H132" s="9">
        <v>0</v>
      </c>
      <c r="I132" s="12">
        <f t="shared" si="2"/>
        <v>0</v>
      </c>
      <c r="J132" s="16" t="s">
        <v>249</v>
      </c>
      <c r="K132" s="13"/>
    </row>
    <row r="133" spans="1:11">
      <c r="A133" s="36" t="s">
        <v>304</v>
      </c>
      <c r="B133" s="38">
        <v>3</v>
      </c>
      <c r="C133" s="14" t="s">
        <v>305</v>
      </c>
      <c r="D133" s="17"/>
      <c r="E133" s="9">
        <v>25000</v>
      </c>
      <c r="F133" s="9">
        <v>0</v>
      </c>
      <c r="G133" s="12">
        <f>VLOOKUP(A133,'[1]SPLOST VI'!$A$2:$E$153,5,0)</f>
        <v>0</v>
      </c>
      <c r="H133" s="9">
        <v>0</v>
      </c>
      <c r="I133" s="12">
        <f t="shared" si="2"/>
        <v>0</v>
      </c>
      <c r="J133" s="16" t="s">
        <v>249</v>
      </c>
      <c r="K133" s="13"/>
    </row>
    <row r="134" spans="1:11">
      <c r="A134" s="36" t="s">
        <v>306</v>
      </c>
      <c r="B134" s="38">
        <v>3</v>
      </c>
      <c r="C134" s="14" t="s">
        <v>307</v>
      </c>
      <c r="D134" s="17"/>
      <c r="E134" s="9">
        <v>25000</v>
      </c>
      <c r="F134" s="9">
        <v>0</v>
      </c>
      <c r="G134" s="12">
        <f>VLOOKUP(A134,'[1]SPLOST VI'!$A$2:$E$153,5,0)</f>
        <v>0</v>
      </c>
      <c r="H134" s="9">
        <v>0</v>
      </c>
      <c r="I134" s="12">
        <f t="shared" si="2"/>
        <v>0</v>
      </c>
      <c r="J134" s="16" t="s">
        <v>249</v>
      </c>
      <c r="K134" s="13"/>
    </row>
    <row r="135" spans="1:11">
      <c r="A135" s="36" t="s">
        <v>308</v>
      </c>
      <c r="B135" s="38">
        <v>3</v>
      </c>
      <c r="C135" s="14" t="s">
        <v>309</v>
      </c>
      <c r="D135" s="17"/>
      <c r="E135" s="9">
        <v>50000</v>
      </c>
      <c r="F135" s="9">
        <v>0</v>
      </c>
      <c r="G135" s="12">
        <f>VLOOKUP(A135,'[1]SPLOST VI'!$A$2:$E$153,5,0)</f>
        <v>0</v>
      </c>
      <c r="H135" s="9">
        <v>0</v>
      </c>
      <c r="I135" s="12">
        <f t="shared" si="2"/>
        <v>0</v>
      </c>
      <c r="J135" s="16" t="s">
        <v>249</v>
      </c>
      <c r="K135" s="13"/>
    </row>
    <row r="136" spans="1:11">
      <c r="A136" s="36" t="s">
        <v>310</v>
      </c>
      <c r="B136" s="38">
        <v>3</v>
      </c>
      <c r="C136" s="14" t="s">
        <v>311</v>
      </c>
      <c r="D136" s="17"/>
      <c r="E136" s="9">
        <v>45000</v>
      </c>
      <c r="F136" s="9">
        <v>0</v>
      </c>
      <c r="G136" s="12">
        <f>VLOOKUP(A136,'[1]SPLOST VI'!$A$2:$E$153,5,0)</f>
        <v>0</v>
      </c>
      <c r="H136" s="9">
        <v>0</v>
      </c>
      <c r="I136" s="12">
        <f t="shared" si="2"/>
        <v>0</v>
      </c>
      <c r="J136" s="16" t="s">
        <v>249</v>
      </c>
      <c r="K136" s="13"/>
    </row>
    <row r="137" spans="1:11">
      <c r="A137" s="36" t="s">
        <v>312</v>
      </c>
      <c r="B137" s="38">
        <v>3</v>
      </c>
      <c r="C137" s="14" t="s">
        <v>313</v>
      </c>
      <c r="D137" s="17"/>
      <c r="E137" s="9">
        <v>0</v>
      </c>
      <c r="F137" s="9">
        <v>0</v>
      </c>
      <c r="G137" s="12">
        <f>VLOOKUP(A137,'[1]SPLOST VI'!$A$2:$E$153,5,0)</f>
        <v>0</v>
      </c>
      <c r="H137" s="9">
        <v>0</v>
      </c>
      <c r="I137" s="12">
        <f t="shared" si="2"/>
        <v>0</v>
      </c>
      <c r="J137" s="16" t="s">
        <v>249</v>
      </c>
      <c r="K137" s="13"/>
    </row>
    <row r="138" spans="1:11">
      <c r="A138" s="36" t="s">
        <v>314</v>
      </c>
      <c r="B138" s="38">
        <v>3</v>
      </c>
      <c r="C138" s="14" t="s">
        <v>315</v>
      </c>
      <c r="D138" s="17"/>
      <c r="E138" s="9">
        <v>25000</v>
      </c>
      <c r="F138" s="9">
        <v>0</v>
      </c>
      <c r="G138" s="12">
        <f>VLOOKUP(A138,'[1]SPLOST VI'!$A$2:$E$153,5,0)</f>
        <v>0</v>
      </c>
      <c r="H138" s="9">
        <v>0</v>
      </c>
      <c r="I138" s="12">
        <f t="shared" si="2"/>
        <v>0</v>
      </c>
      <c r="J138" s="16" t="s">
        <v>249</v>
      </c>
      <c r="K138" s="13"/>
    </row>
    <row r="139" spans="1:11">
      <c r="A139" s="36" t="s">
        <v>316</v>
      </c>
      <c r="B139" s="38">
        <v>3</v>
      </c>
      <c r="C139" s="14" t="s">
        <v>317</v>
      </c>
      <c r="D139" s="17"/>
      <c r="E139" s="9">
        <v>25000</v>
      </c>
      <c r="F139" s="9">
        <v>0</v>
      </c>
      <c r="G139" s="12">
        <f>VLOOKUP(A139,'[1]SPLOST VI'!$A$2:$E$153,5,0)</f>
        <v>0</v>
      </c>
      <c r="H139" s="9">
        <v>0</v>
      </c>
      <c r="I139" s="12">
        <f t="shared" si="2"/>
        <v>0</v>
      </c>
      <c r="J139" s="16" t="s">
        <v>249</v>
      </c>
      <c r="K139" s="13"/>
    </row>
    <row r="140" spans="1:11">
      <c r="A140" s="36" t="s">
        <v>318</v>
      </c>
      <c r="B140" s="38">
        <v>3</v>
      </c>
      <c r="C140" s="14" t="s">
        <v>319</v>
      </c>
      <c r="D140" s="17"/>
      <c r="E140" s="9">
        <v>25000</v>
      </c>
      <c r="F140" s="9">
        <v>0</v>
      </c>
      <c r="G140" s="12">
        <f>VLOOKUP(A140,'[1]SPLOST VI'!$A$2:$E$153,5,0)</f>
        <v>0</v>
      </c>
      <c r="H140" s="9">
        <v>0</v>
      </c>
      <c r="I140" s="12">
        <f t="shared" si="2"/>
        <v>0</v>
      </c>
      <c r="J140" s="16" t="s">
        <v>249</v>
      </c>
      <c r="K140" s="13"/>
    </row>
    <row r="141" spans="1:11">
      <c r="A141" s="36" t="s">
        <v>320</v>
      </c>
      <c r="B141" s="38">
        <v>3</v>
      </c>
      <c r="C141" s="14" t="s">
        <v>321</v>
      </c>
      <c r="D141" s="17"/>
      <c r="E141" s="9">
        <v>25000</v>
      </c>
      <c r="F141" s="9">
        <v>0</v>
      </c>
      <c r="G141" s="12">
        <f>VLOOKUP(A141,'[1]SPLOST VI'!$A$2:$E$153,5,0)</f>
        <v>0</v>
      </c>
      <c r="H141" s="9">
        <v>0</v>
      </c>
      <c r="I141" s="12">
        <f t="shared" si="2"/>
        <v>0</v>
      </c>
      <c r="J141" s="16" t="s">
        <v>249</v>
      </c>
      <c r="K141" s="13"/>
    </row>
    <row r="142" spans="1:11">
      <c r="A142" s="36" t="s">
        <v>322</v>
      </c>
      <c r="B142" s="38">
        <v>3</v>
      </c>
      <c r="C142" s="14" t="s">
        <v>323</v>
      </c>
      <c r="D142" s="17"/>
      <c r="E142" s="9">
        <v>25000</v>
      </c>
      <c r="F142" s="9">
        <v>0</v>
      </c>
      <c r="G142" s="12">
        <f>VLOOKUP(A142,'[1]SPLOST VI'!$A$2:$E$153,5,0)</f>
        <v>0</v>
      </c>
      <c r="H142" s="9">
        <v>0</v>
      </c>
      <c r="I142" s="12">
        <f t="shared" si="2"/>
        <v>0</v>
      </c>
      <c r="J142" s="16" t="s">
        <v>249</v>
      </c>
      <c r="K142" s="13"/>
    </row>
    <row r="143" spans="1:11" ht="216">
      <c r="A143" s="28" t="s">
        <v>324</v>
      </c>
      <c r="B143" s="39">
        <v>3</v>
      </c>
      <c r="C143" s="14" t="s">
        <v>325</v>
      </c>
      <c r="D143" s="17" t="s">
        <v>326</v>
      </c>
      <c r="E143" s="9">
        <v>0</v>
      </c>
      <c r="F143" s="9">
        <v>16000000</v>
      </c>
      <c r="G143" s="12">
        <f>VLOOKUP(A143,'[1]SPLOST VI'!$A$2:$E$153,5,0)</f>
        <v>0</v>
      </c>
      <c r="H143" s="9">
        <v>0</v>
      </c>
      <c r="I143" s="12">
        <f t="shared" si="2"/>
        <v>0</v>
      </c>
      <c r="J143" s="16" t="s">
        <v>45</v>
      </c>
      <c r="K143" s="13">
        <v>46612</v>
      </c>
    </row>
    <row r="144" spans="1:11" ht="175.5">
      <c r="A144" s="28" t="s">
        <v>327</v>
      </c>
      <c r="B144" s="39">
        <v>3</v>
      </c>
      <c r="C144" s="14" t="s">
        <v>328</v>
      </c>
      <c r="D144" s="17" t="s">
        <v>329</v>
      </c>
      <c r="E144" s="9">
        <v>0</v>
      </c>
      <c r="F144" s="9">
        <v>13200000</v>
      </c>
      <c r="G144" s="12">
        <f>VLOOKUP(A144,'[1]SPLOST VI'!$A$2:$E$153,5,0)</f>
        <v>0</v>
      </c>
      <c r="H144" s="9">
        <v>0</v>
      </c>
      <c r="I144" s="12">
        <f t="shared" si="2"/>
        <v>0</v>
      </c>
      <c r="J144" s="16" t="s">
        <v>35</v>
      </c>
      <c r="K144" s="13">
        <v>46237</v>
      </c>
    </row>
    <row r="145" spans="1:11" ht="67.5">
      <c r="A145" s="28" t="s">
        <v>330</v>
      </c>
      <c r="B145" s="39">
        <v>3</v>
      </c>
      <c r="C145" s="14" t="s">
        <v>331</v>
      </c>
      <c r="D145" s="17" t="s">
        <v>332</v>
      </c>
      <c r="E145" s="9">
        <v>0</v>
      </c>
      <c r="F145" s="9">
        <v>8800000</v>
      </c>
      <c r="G145" s="12">
        <f>VLOOKUP(A145,'[1]SPLOST VI'!$A$2:$E$153,5,0)</f>
        <v>0</v>
      </c>
      <c r="H145" s="9">
        <v>0</v>
      </c>
      <c r="I145" s="12">
        <f t="shared" si="2"/>
        <v>0</v>
      </c>
      <c r="J145" s="16" t="s">
        <v>45</v>
      </c>
      <c r="K145" s="13">
        <v>45961</v>
      </c>
    </row>
    <row r="146" spans="1:11">
      <c r="A146" s="36" t="s">
        <v>333</v>
      </c>
      <c r="B146" s="37">
        <v>5</v>
      </c>
      <c r="C146" s="18" t="s">
        <v>334</v>
      </c>
      <c r="D146" s="19" t="s">
        <v>335</v>
      </c>
      <c r="E146" s="20">
        <v>35500000</v>
      </c>
      <c r="F146" s="20">
        <v>35500000</v>
      </c>
      <c r="G146" s="21">
        <f>VLOOKUP(A146,'[1]SPLOST VI'!$A$2:$E$153,5,0)</f>
        <v>0</v>
      </c>
      <c r="H146" s="20">
        <v>0</v>
      </c>
      <c r="I146" s="21">
        <f t="shared" si="2"/>
        <v>0</v>
      </c>
      <c r="J146" s="22" t="s">
        <v>14</v>
      </c>
      <c r="K146" s="23"/>
    </row>
    <row r="147" spans="1:11">
      <c r="A147" s="28" t="s">
        <v>336</v>
      </c>
      <c r="B147" s="40">
        <v>4</v>
      </c>
      <c r="C147" s="24" t="s">
        <v>337</v>
      </c>
      <c r="D147" s="25" t="s">
        <v>338</v>
      </c>
      <c r="E147" s="20">
        <v>45000000</v>
      </c>
      <c r="F147" s="20">
        <v>45000000</v>
      </c>
      <c r="G147" s="21">
        <f>VLOOKUP(A147,'[1]SPLOST VI'!$A$2:$E$153,5,0)</f>
        <v>0</v>
      </c>
      <c r="H147" s="20">
        <v>0</v>
      </c>
      <c r="I147" s="21">
        <f t="shared" si="2"/>
        <v>0</v>
      </c>
      <c r="J147" s="22" t="s">
        <v>14</v>
      </c>
      <c r="K147" s="23"/>
    </row>
    <row r="148" spans="1:11" ht="40.5">
      <c r="A148" s="28" t="s">
        <v>339</v>
      </c>
      <c r="B148" s="40">
        <v>4</v>
      </c>
      <c r="C148" s="24" t="s">
        <v>340</v>
      </c>
      <c r="D148" s="25" t="s">
        <v>341</v>
      </c>
      <c r="E148" s="20">
        <v>85000000</v>
      </c>
      <c r="F148" s="20">
        <v>45000000</v>
      </c>
      <c r="G148" s="21">
        <f>VLOOKUP(A148,'[1]SPLOST VI'!$A$2:$E$153,5,0)</f>
        <v>2173429.08</v>
      </c>
      <c r="H148" s="20">
        <v>0</v>
      </c>
      <c r="I148" s="21">
        <f t="shared" si="2"/>
        <v>2173429.08</v>
      </c>
      <c r="J148" s="22" t="s">
        <v>18</v>
      </c>
      <c r="K148" s="23"/>
    </row>
    <row r="149" spans="1:11">
      <c r="A149" s="28" t="s">
        <v>342</v>
      </c>
      <c r="B149" s="40">
        <v>4</v>
      </c>
      <c r="C149" s="24" t="s">
        <v>343</v>
      </c>
      <c r="D149" s="25" t="s">
        <v>344</v>
      </c>
      <c r="E149" s="20">
        <v>1500000</v>
      </c>
      <c r="F149" s="20">
        <v>1500000</v>
      </c>
      <c r="G149" s="21">
        <f>VLOOKUP(A149,'[1]SPLOST VI'!$A$2:$E$153,5,0)</f>
        <v>0</v>
      </c>
      <c r="H149" s="20">
        <v>0</v>
      </c>
      <c r="I149" s="21">
        <f t="shared" si="2"/>
        <v>0</v>
      </c>
      <c r="J149" s="22" t="s">
        <v>51</v>
      </c>
      <c r="K149" s="23"/>
    </row>
    <row r="150" spans="1:11">
      <c r="A150" s="28" t="s">
        <v>345</v>
      </c>
      <c r="B150" s="40">
        <v>4</v>
      </c>
      <c r="C150" s="24" t="s">
        <v>346</v>
      </c>
      <c r="D150" s="25" t="s">
        <v>347</v>
      </c>
      <c r="E150" s="20">
        <v>3500000</v>
      </c>
      <c r="F150" s="20">
        <v>3500000</v>
      </c>
      <c r="G150" s="21">
        <f>VLOOKUP(A150,'[1]SPLOST VI'!$A$2:$E$153,5,0)</f>
        <v>0</v>
      </c>
      <c r="H150" s="20">
        <v>0</v>
      </c>
      <c r="I150" s="21">
        <f t="shared" si="2"/>
        <v>0</v>
      </c>
      <c r="J150" s="22" t="s">
        <v>51</v>
      </c>
      <c r="K150" s="23"/>
    </row>
    <row r="151" spans="1:11" ht="27">
      <c r="A151" s="28" t="s">
        <v>348</v>
      </c>
      <c r="B151" s="40">
        <v>1</v>
      </c>
      <c r="C151" s="24" t="s">
        <v>349</v>
      </c>
      <c r="D151" s="25" t="s">
        <v>350</v>
      </c>
      <c r="E151" s="20">
        <v>10000000</v>
      </c>
      <c r="F151" s="20">
        <v>18000000</v>
      </c>
      <c r="G151" s="21">
        <f>VLOOKUP(A151,'[1]SPLOST VI'!$A$2:$E$153,5,0)</f>
        <v>3137454.36</v>
      </c>
      <c r="H151" s="20">
        <v>2277850.77</v>
      </c>
      <c r="I151" s="21">
        <f t="shared" si="2"/>
        <v>5415305.1299999999</v>
      </c>
      <c r="J151" s="22" t="s">
        <v>14</v>
      </c>
      <c r="K151" s="23"/>
    </row>
    <row r="152" spans="1:11">
      <c r="A152" s="28" t="s">
        <v>351</v>
      </c>
      <c r="B152" s="40">
        <v>1</v>
      </c>
      <c r="C152" s="24" t="s">
        <v>352</v>
      </c>
      <c r="D152" s="25" t="s">
        <v>353</v>
      </c>
      <c r="E152" s="20">
        <v>18000000</v>
      </c>
      <c r="F152" s="20">
        <v>10000000</v>
      </c>
      <c r="G152" s="21">
        <f>VLOOKUP(A152,'[1]SPLOST VI'!$A$2:$E$153,5,0)</f>
        <v>732393.85</v>
      </c>
      <c r="H152" s="20">
        <v>557810.98000000033</v>
      </c>
      <c r="I152" s="21">
        <f t="shared" si="2"/>
        <v>1290204.8300000003</v>
      </c>
      <c r="J152" s="22" t="s">
        <v>14</v>
      </c>
      <c r="K152" s="23"/>
    </row>
    <row r="153" spans="1:11">
      <c r="A153" s="28" t="s">
        <v>354</v>
      </c>
      <c r="B153" s="40">
        <v>1</v>
      </c>
      <c r="C153" s="24" t="s">
        <v>355</v>
      </c>
      <c r="D153" s="25" t="s">
        <v>356</v>
      </c>
      <c r="E153" s="20">
        <v>42000000</v>
      </c>
      <c r="F153" s="20">
        <v>0</v>
      </c>
      <c r="G153" s="26">
        <f>VLOOKUP(A153,'[1]SPLOST VI'!$A$2:$E$153,5,0)</f>
        <v>0</v>
      </c>
      <c r="H153" s="20">
        <v>0</v>
      </c>
      <c r="I153" s="26">
        <f>SUM(G153:H153)</f>
        <v>0</v>
      </c>
      <c r="J153" s="24" t="s">
        <v>14</v>
      </c>
      <c r="K153" s="27"/>
    </row>
    <row r="154" spans="1:11">
      <c r="C154" s="29" t="s">
        <v>357</v>
      </c>
      <c r="D154" s="6"/>
      <c r="E154" s="30">
        <f>SUM(E2:E153)</f>
        <v>740000000</v>
      </c>
      <c r="F154" s="30">
        <f>SUM(F2:F153)</f>
        <v>803400000</v>
      </c>
      <c r="G154" s="30">
        <f>SUM(G2:G153)</f>
        <v>8774281.0899999999</v>
      </c>
      <c r="H154" s="30">
        <f>SUM(H2:H153)</f>
        <v>2835661.7500000005</v>
      </c>
      <c r="I154" s="30">
        <f>SUM(I2:I153)</f>
        <v>11609942.84</v>
      </c>
    </row>
    <row r="155" spans="1:11" ht="15" customHeight="1">
      <c r="A155" s="31"/>
      <c r="B155" s="31"/>
      <c r="C155" s="31"/>
      <c r="D155" s="31"/>
      <c r="E155" s="31"/>
      <c r="F155" s="31"/>
      <c r="G155" s="31"/>
      <c r="H155" s="31"/>
    </row>
    <row r="156" spans="1:11">
      <c r="A156" s="31"/>
      <c r="B156" s="31"/>
      <c r="C156" s="31"/>
      <c r="D156" s="31"/>
      <c r="E156" s="31"/>
      <c r="F156" s="31"/>
      <c r="G156" s="31"/>
      <c r="H156" s="31"/>
    </row>
    <row r="157" spans="1:11">
      <c r="G157" s="33"/>
    </row>
  </sheetData>
  <printOptions horizontalCentered="1" verticalCentered="1"/>
  <pageMargins left="0.25" right="0.25" top="0.5" bottom="0.5" header="0.3" footer="0.3"/>
  <pageSetup scale="74" fitToHeight="0" orientation="landscape" r:id="rId1"/>
  <headerFooter>
    <oddHeader>&amp;C&amp;"-,Bold"&amp;12E-SPLOST VI Project List End FY 2024</oddHeader>
    <oddFooter>&amp;R Page &amp;P of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a063ee4c-d00b-4e90-b072-3bd0c7247b72">
      <Terms xmlns="http://schemas.microsoft.com/office/infopath/2007/PartnerControls"/>
    </lcf76f155ced4ddcb4097134ff3c332f>
    <TaxCatchAll xmlns="d27fc028-05f6-42d6-b6df-c2b8d15228f4"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89F6D6C5BD0DCE4BBDFF34736A5B0F71" ma:contentTypeVersion="20" ma:contentTypeDescription="Create a new document." ma:contentTypeScope="" ma:versionID="abc01194392ecc39602db963ecba3b00">
  <xsd:schema xmlns:xsd="http://www.w3.org/2001/XMLSchema" xmlns:xs="http://www.w3.org/2001/XMLSchema" xmlns:p="http://schemas.microsoft.com/office/2006/metadata/properties" xmlns:ns1="http://schemas.microsoft.com/sharepoint/v3" xmlns:ns2="a063ee4c-d00b-4e90-b072-3bd0c7247b72" xmlns:ns3="d27fc028-05f6-42d6-b6df-c2b8d15228f4" targetNamespace="http://schemas.microsoft.com/office/2006/metadata/properties" ma:root="true" ma:fieldsID="ca7b3d8e13d33eb68a5eadc65ea0e468" ns1:_="" ns2:_="" ns3:_="">
    <xsd:import namespace="http://schemas.microsoft.com/sharepoint/v3"/>
    <xsd:import namespace="a063ee4c-d00b-4e90-b072-3bd0c7247b72"/>
    <xsd:import namespace="d27fc028-05f6-42d6-b6df-c2b8d15228f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Location" minOccurs="0"/>
                <xsd:element ref="ns3:SharedWithUsers" minOccurs="0"/>
                <xsd:element ref="ns3:SharedWithDetails" minOccurs="0"/>
                <xsd:element ref="ns2:MediaServiceGenerationTime" minOccurs="0"/>
                <xsd:element ref="ns2:MediaServiceEventHashCode" minOccurs="0"/>
                <xsd:element ref="ns2:MediaServiceAutoKeyPoints" minOccurs="0"/>
                <xsd:element ref="ns2:MediaServiceKeyPoints" minOccurs="0"/>
                <xsd:element ref="ns1:_ip_UnifiedCompliancePolicyProperties" minOccurs="0"/>
                <xsd:element ref="ns1:_ip_UnifiedCompliancePolicyUIAction" minOccurs="0"/>
                <xsd:element ref="ns2:lcf76f155ced4ddcb4097134ff3c332f" minOccurs="0"/>
                <xsd:element ref="ns3:TaxCatchAll" minOccurs="0"/>
                <xsd:element ref="ns2:MediaServiceObjectDetectorVersions"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Unified Compliance Policy Properties" ma:hidden="true" ma:internalName="_ip_UnifiedCompliancePolicyProperties">
      <xsd:simpleType>
        <xsd:restriction base="dms:Note"/>
      </xsd:simpleType>
    </xsd:element>
    <xsd:element name="_ip_UnifiedCompliancePolicyUIAction" ma:index="21"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063ee4c-d00b-4e90-b072-3bd0c7247b7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Location" ma:index="13" nillable="true" ma:displayNam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decd51b3-3e93-481d-9a44-8f3e0acd42e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MediaLengthInSeconds" ma:index="26" nillable="true" ma:displayName="MediaLengthInSeconds" ma:hidden="true" ma:internalName="MediaLengthInSeconds" ma:readOnly="true">
      <xsd:simpleType>
        <xsd:restriction base="dms:Unknown"/>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27fc028-05f6-42d6-b6df-c2b8d15228f4"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4ed54088-f1c1-4166-ad9e-b389b1742513}" ma:internalName="TaxCatchAll" ma:showField="CatchAllData" ma:web="d27fc028-05f6-42d6-b6df-c2b8d15228f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0431C1B-F09B-4013-A78E-1B8008865BBF}"/>
</file>

<file path=customXml/itemProps2.xml><?xml version="1.0" encoding="utf-8"?>
<ds:datastoreItem xmlns:ds="http://schemas.openxmlformats.org/officeDocument/2006/customXml" ds:itemID="{FAB43E80-C2FF-479A-9F4F-879748E614D3}"/>
</file>

<file path=customXml/itemProps3.xml><?xml version="1.0" encoding="utf-8"?>
<ds:datastoreItem xmlns:ds="http://schemas.openxmlformats.org/officeDocument/2006/customXml" ds:itemID="{EB37DFA4-C286-45B9-BF50-897DC32FF9C4}"/>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Hans Williams (Dept-Plant Services)</dc:creator>
  <cp:keywords/>
  <dc:description/>
  <cp:lastModifiedBy/>
  <cp:revision/>
  <dcterms:created xsi:type="dcterms:W3CDTF">2024-11-01T15:00:22Z</dcterms:created>
  <dcterms:modified xsi:type="dcterms:W3CDTF">2024-11-21T16:25:10Z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0x01010089F6D6C5BD0DCE4BBDFF34736A5B0F71</vt:lpwstr>
  </property>
  <property fmtid="{D5CDD505-2E9C-101B-9397-08002B2CF9AE}" pid="3" name="MediaServiceImageTags">
    <vt:lpwstr/>
  </property>
</Properties>
</file>